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טפסי גמר נתונים ומידע/"/>
    </mc:Choice>
  </mc:AlternateContent>
  <xr:revisionPtr revIDLastSave="95" documentId="8_{9E606061-9E6B-4D73-919E-DC7FB672DB15}" xr6:coauthVersionLast="47" xr6:coauthVersionMax="47" xr10:uidLastSave="{FB4BA807-62EF-43E2-B1EE-A7335A7AD5D8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Sheet2!$A$1:$D$194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4" i="2" l="1"/>
  <c r="B152" i="2"/>
  <c r="B183" i="2" s="1"/>
  <c r="C193" i="2"/>
  <c r="A62" i="2" l="1"/>
  <c r="C190" i="2" s="1"/>
  <c r="B138" i="2"/>
  <c r="B77" i="2"/>
  <c r="B62" i="2"/>
  <c r="B180" i="2" l="1"/>
  <c r="C194" i="2" s="1"/>
  <c r="B181" i="2"/>
  <c r="B182" i="2"/>
  <c r="A182" i="2" s="1"/>
  <c r="A180" i="2" l="1"/>
  <c r="B184" i="2"/>
  <c r="A184" i="2" s="1"/>
  <c r="A181" i="2"/>
  <c r="C191" i="2" s="1"/>
  <c r="A176" i="2" l="1"/>
  <c r="B186" i="2"/>
  <c r="A183" i="2" l="1"/>
  <c r="A185" i="2" s="1"/>
  <c r="C192" i="2" s="1"/>
</calcChain>
</file>

<file path=xl/sharedStrings.xml><?xml version="1.0" encoding="utf-8"?>
<sst xmlns="http://schemas.openxmlformats.org/spreadsheetml/2006/main" count="146" uniqueCount="131">
  <si>
    <t xml:space="preserve">אלגברה א </t>
  </si>
  <si>
    <t>חשבון אינפיניטסימלי 1מ</t>
  </si>
  <si>
    <t>מתמטיקה דיסקרטית ת'</t>
  </si>
  <si>
    <t>מבוא למדעי המחשב ח'</t>
  </si>
  <si>
    <t>אנגלית טכנית – מתקדמים ב'</t>
  </si>
  <si>
    <t>חשבון אינפיניטסימלי 2מ</t>
  </si>
  <si>
    <t>הסתברות מ'</t>
  </si>
  <si>
    <t xml:space="preserve">ארגון המחשב ומערכות הפעלה </t>
  </si>
  <si>
    <t xml:space="preserve">ניהול מסדי נתונים </t>
  </si>
  <si>
    <t>מבני נתונים ואלגוריתמים</t>
  </si>
  <si>
    <t xml:space="preserve">שיטות אלגבריות בהנדסת נתונים </t>
  </si>
  <si>
    <t>מבוא לחישוביות וסיבוכיות</t>
  </si>
  <si>
    <t>מודלים סטוכסטיים בחקב"צ</t>
  </si>
  <si>
    <t>מודלים של מסחר אלקטרוני</t>
  </si>
  <si>
    <t>מודלים לא ליניאריים בחקר ביצועים</t>
  </si>
  <si>
    <t>יסודות בינה מלאכותית וישומיה</t>
  </si>
  <si>
    <t>מערכות מידע מבוזרות</t>
  </si>
  <si>
    <t>הגורם האנושי באיסוף נתונים</t>
  </si>
  <si>
    <t>הצגת מידע חזותי וקוגניציה</t>
  </si>
  <si>
    <t xml:space="preserve">ניהול מידע מבוזר </t>
  </si>
  <si>
    <t>סך נקודות חובה</t>
  </si>
  <si>
    <t xml:space="preserve">                                                                         </t>
  </si>
  <si>
    <t>סך נקודות מדעיות</t>
  </si>
  <si>
    <t>קורסים מדעיים</t>
  </si>
  <si>
    <t>סך נקודות נתונים</t>
  </si>
  <si>
    <t>סך מל"גים</t>
  </si>
  <si>
    <t>קורסי בחירה חופשית ומל"ג</t>
  </si>
  <si>
    <t>סך קורסי בחירה פקולטית</t>
  </si>
  <si>
    <t>ייחשב לתואר</t>
  </si>
  <si>
    <t>נקודות</t>
  </si>
  <si>
    <t>שם משפחה</t>
  </si>
  <si>
    <t>שם פרטי</t>
  </si>
  <si>
    <t>מספר תעודת זהות</t>
  </si>
  <si>
    <t xml:space="preserve">מספר טלפון </t>
  </si>
  <si>
    <t>דוא"ל</t>
  </si>
  <si>
    <t>הערות</t>
  </si>
  <si>
    <t>שנת תחילת לימודים</t>
  </si>
  <si>
    <t>אחר</t>
  </si>
  <si>
    <t>חובה מינימום 5.5 נקז</t>
  </si>
  <si>
    <t>מספר קורס - שם קורס</t>
  </si>
  <si>
    <t>קורס נתונים אחר - יש לצרף אישור</t>
  </si>
  <si>
    <t>חינוך גופני 1</t>
  </si>
  <si>
    <t>חינוך גופני 2</t>
  </si>
  <si>
    <t>למידה חישובית 1</t>
  </si>
  <si>
    <t>סטטיסטיקה 2</t>
  </si>
  <si>
    <t>למידה חישובית 2</t>
  </si>
  <si>
    <t>קורס עתיר נתונים אחר - יש לצרף אישור</t>
  </si>
  <si>
    <t>קורסי הנדסת נתונים ומידע</t>
  </si>
  <si>
    <t>מקסימום 10.5 נק"ז</t>
  </si>
  <si>
    <t>סטטוס</t>
  </si>
  <si>
    <t>סך נקודות לתואר</t>
  </si>
  <si>
    <t>הנדסת תוכנה</t>
  </si>
  <si>
    <t xml:space="preserve">מבוא להנדסת נתונים ומידע </t>
  </si>
  <si>
    <t>תורת המשחקים והתנהגות כלכלית</t>
  </si>
  <si>
    <t>קורסי בחירה פקולטיים אחרים - 094, 095, 096, 097, 098</t>
  </si>
  <si>
    <t>מעבדה באיסוף וניהול נתונים - או פרויקט מחקר 1 094701 לסטודנטים בתכנית מצויינות</t>
  </si>
  <si>
    <t>מעבדה בניתוח והצגת נתונים - או פרויקט מחקר 1 094702 לסטודנטים בתכנית מצויינות</t>
  </si>
  <si>
    <t>קורסי חובה - על הסטודנט לסיים את כל קורסי החובה</t>
  </si>
  <si>
    <t>1=עובר או פטור</t>
  </si>
  <si>
    <t>הנחיות למילוי הטופס:</t>
  </si>
  <si>
    <t>1.  יש לסמן 1 בקורס שקבלת בו עובר או פטור עם אישור - ולעדכן נקז על פי תדפיס הציונים שלך</t>
  </si>
  <si>
    <t>2. סיכום השלמת הדרישות לתואר מופיע בתחתית המסמך תחת "סטטוס"</t>
  </si>
  <si>
    <t xml:space="preserve">סך נקודות חובה - חובה להשלים את כל רשימת קורסי החובה </t>
  </si>
  <si>
    <t>סך נקודות מדעיות - חובה מינימום 5.5- עודף נקודות מחושב אוטומטית כחלק מבחירה חופשית</t>
  </si>
  <si>
    <t>סך קורסי בחירה פקולטית - מקסימום 10.5 נק"ז יחשבו להשלמת דרישות לתואר</t>
  </si>
  <si>
    <t>סך נקודות לחובת גמר תואר - חייב להיות לפחות 155</t>
  </si>
  <si>
    <t>סך בחירה חופשית - מקסימום 10 נק"ז יחשבו להשלמת הדרישה לתואר - חובה מינימום 3 מל"גים</t>
  </si>
  <si>
    <t>3. קורסים שלא לתואר- יש להקפיד למלא בטבלה נפרדת בראש הטופס 
ולא לרשום אותם בגוף טופס המעקב לדרישות התואר</t>
  </si>
  <si>
    <t>מספר הקורס</t>
  </si>
  <si>
    <t>שם הקורס</t>
  </si>
  <si>
    <t>קורסים לא לתואר</t>
  </si>
  <si>
    <t xml:space="preserve"> מעקב השלמת דרישות לתואר</t>
  </si>
  <si>
    <t xml:space="preserve">סטטיסטיקה 1 </t>
  </si>
  <si>
    <t>פיסיקה 1 או פיסיקה 1מ (2.5 או 3.5 נק"ז)</t>
  </si>
  <si>
    <t>מלא כאן מספר קורס ושם קורס (1 או 1.5 נק"ז)</t>
  </si>
  <si>
    <t>טופס מעקב - הנדסת נתונים ומידע תשפ"ד 2023/4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</si>
  <si>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</si>
  <si>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</si>
  <si>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</si>
  <si>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</si>
  <si>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</si>
  <si>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</si>
  <si>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</si>
  <si>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</si>
  <si>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</si>
  <si>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</si>
  <si>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 xml:space="preserve">2740300 תורשת האדם ת"א      </t>
  </si>
  <si>
    <t>פעילות חברתית</t>
  </si>
  <si>
    <t>* 0960222 שפה, חישוביות וקוגניציה</t>
  </si>
  <si>
    <t>* 0960231 מודלים מתמטיים באחזור מידע מתקדם</t>
  </si>
  <si>
    <t>* 0960235 מערכות נבונות אינטראקטיביות</t>
  </si>
  <si>
    <t>* 0960262 אחזור מידע</t>
  </si>
  <si>
    <t>* 0960324 הנדסת מערכות שירות</t>
  </si>
  <si>
    <t>* 0970135 מחקר רב תחומי במערכות שירות</t>
  </si>
  <si>
    <t>* 0970200 למידה עמוקה, תאוריה ומעשה</t>
  </si>
  <si>
    <t>* 0970215 עיבוד שפה טבעית</t>
  </si>
  <si>
    <t>* 0970216 עיבוד שפה טבעית מתקדם</t>
  </si>
  <si>
    <t>* 0970247 אינטרנט של הדברים: טכנולוגיות</t>
  </si>
  <si>
    <t>* 0970248 למידת מכונה ברפואה</t>
  </si>
  <si>
    <t>* 0970272 סמינר בשילוב נתונים באי ודאות</t>
  </si>
  <si>
    <t>* 0970400 הסקה סיבתית</t>
  </si>
  <si>
    <t>0940288 נושאים אתיים באחריות בנתונים</t>
  </si>
  <si>
    <t>0950280 פרויקט תכן בלמידה חישובית</t>
  </si>
  <si>
    <t>0960200 כלים מתמטיים למדעי הנתונים</t>
  </si>
  <si>
    <t>0960208 בינה מלאכותית ומערכות אוטונומיות</t>
  </si>
  <si>
    <t>0960226 חישוב, תורת המשחקים וכלכלה</t>
  </si>
  <si>
    <t>0960232 אתיקה של נתונים</t>
  </si>
  <si>
    <t>0960244 מתודולגיית מחקר בעיבוד שפה טבעית</t>
  </si>
  <si>
    <t xml:space="preserve">0960265 אלגוריתמים בלוגיקה </t>
  </si>
  <si>
    <t>0960290 נושאים נבחרים בהנדסת נתונים ומידע</t>
  </si>
  <si>
    <t>0960291 מסחר אלגוריתמי בתדירות גבוהה</t>
  </si>
  <si>
    <t>0960292 שיטות חיזוי בפינטק</t>
  </si>
  <si>
    <t>0960293 למידה חישובית בבחירת תיק השקעות</t>
  </si>
  <si>
    <t>0960335 אופטימיזציה בתנאי אי ודאות</t>
  </si>
  <si>
    <t>0960336 שיטות אופטימיזציה בלמידת מכונה</t>
  </si>
  <si>
    <t>0960401 נושאים נבחרים בסטטיסטיקה והסתברות</t>
  </si>
  <si>
    <t>0960414 סטטיסטיקה תעשייתית</t>
  </si>
  <si>
    <t xml:space="preserve">0960415 נושאים ברגרסיה </t>
  </si>
  <si>
    <t>0960425 סדרות עתיות וחיזוי</t>
  </si>
  <si>
    <t>0960450 השוואות מרובות</t>
  </si>
  <si>
    <t>0960576 למידה וסיבוכיות בתורת המשחקים</t>
  </si>
  <si>
    <t>0970211 פרוטוקולי רשת עמידים בתקלות</t>
  </si>
  <si>
    <t>0970217 סמינר בעיבוד שפה טבעית</t>
  </si>
  <si>
    <t>0970244 רובוטים קוגניטיביים</t>
  </si>
  <si>
    <t>0970245 תכנון מנגנונים למדעי הנתונים</t>
  </si>
  <si>
    <t>0970246 מודלי חישוב חברתי</t>
  </si>
  <si>
    <t>0970280 אלגוריתמים בתרחישי אי-וודאות</t>
  </si>
  <si>
    <t>0970329 אלגוריתמים הסתברותיים</t>
  </si>
  <si>
    <t>0970449 סטטיסטיקה אי פרמטרית</t>
  </si>
  <si>
    <t>0970470 מודלים סמי-פרמטרים</t>
  </si>
  <si>
    <t>סך נקודות נתונים - לפחות 21.5 נק"ז להשלמת הדרישות לתואר חובה מינימום 2 קורסי כוכביות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</si>
</sst>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6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  <font>
      <b/>
      <sz val="16"/>
      <color rgb="FFFF0000"/>
      <name val="Arial"/>
      <family val="2"/>
    </font>
    <font>
      <b/>
      <sz val="12"/>
      <color rgb="FFC00000"/>
      <name val="Arial"/>
      <family val="2"/>
    </font>
    <font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u/>
      <sz val="16"/>
      <color rgb="FFC00000"/>
      <name val="Arial"/>
      <family val="2"/>
    </font>
    <font>
      <b/>
      <sz val="9"/>
      <color theme="1"/>
      <name val="Arial"/>
      <family val="2"/>
    </font>
    <font>
      <b/>
      <u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2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readingOrder="2"/>
    </xf>
    <xf numFmtId="49" fontId="1" fillId="4" borderId="4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 wrapText="1" readingOrder="2"/>
    </xf>
    <xf numFmtId="0" fontId="8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wrapText="1"/>
    </xf>
    <xf numFmtId="0" fontId="15" fillId="8" borderId="0" xfId="0" applyFont="1" applyFill="1"/>
    <xf numFmtId="0" fontId="2" fillId="2" borderId="1" xfId="0" applyFont="1" applyFill="1" applyBorder="1" applyAlignment="1">
      <alignment horizontal="right" vertical="center" readingOrder="2"/>
    </xf>
    <xf numFmtId="0" fontId="6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1" fillId="5" borderId="4" xfId="0" applyFont="1" applyFill="1" applyBorder="1" applyAlignment="1">
      <alignment horizontal="center" vertical="center" wrapText="1" readingOrder="2"/>
    </xf>
    <xf numFmtId="0" fontId="1" fillId="5" borderId="4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horizontal="right" wrapText="1"/>
    </xf>
    <xf numFmtId="0" fontId="19" fillId="0" borderId="3" xfId="0" applyFont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 readingOrder="2"/>
    </xf>
    <xf numFmtId="0" fontId="13" fillId="0" borderId="3" xfId="0" applyFont="1" applyBorder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0" fontId="1" fillId="0" borderId="5" xfId="0" applyFont="1" applyBorder="1" applyAlignment="1">
      <alignment horizontal="center" vertical="center" wrapText="1" readingOrder="2"/>
    </xf>
    <xf numFmtId="0" fontId="1" fillId="6" borderId="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readingOrder="2"/>
    </xf>
    <xf numFmtId="0" fontId="19" fillId="0" borderId="3" xfId="0" applyFont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1" fillId="5" borderId="6" xfId="0" applyFont="1" applyFill="1" applyBorder="1" applyAlignment="1">
      <alignment horizontal="right" vertical="center" wrapText="1" readingOrder="2"/>
    </xf>
    <xf numFmtId="0" fontId="1" fillId="5" borderId="0" xfId="0" applyFont="1" applyFill="1" applyAlignment="1">
      <alignment horizontal="right" vertical="center" wrapText="1" readingOrder="2"/>
    </xf>
    <xf numFmtId="0" fontId="1" fillId="5" borderId="6" xfId="0" applyFont="1" applyFill="1" applyBorder="1" applyAlignment="1">
      <alignment horizontal="right" wrapText="1"/>
    </xf>
    <xf numFmtId="0" fontId="1" fillId="5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6"/>
  <sheetViews>
    <sheetView showZeros="0" rightToLeft="1" tabSelected="1" view="pageBreakPreview" zoomScaleNormal="120" zoomScaleSheetLayoutView="100" workbookViewId="0">
      <selection activeCell="A6" sqref="A6"/>
    </sheetView>
  </sheetViews>
  <sheetFormatPr defaultColWidth="32.125" defaultRowHeight="14.25" x14ac:dyDescent="0.2"/>
  <cols>
    <col min="1" max="1" width="13.625" style="1" customWidth="1"/>
    <col min="2" max="2" width="6.375" style="3" bestFit="1" customWidth="1"/>
    <col min="3" max="3" width="41.375" style="1" customWidth="1"/>
    <col min="4" max="4" width="20.5" style="29" customWidth="1"/>
    <col min="5" max="16384" width="32.125" style="1"/>
  </cols>
  <sheetData>
    <row r="1" spans="1:4" s="17" customFormat="1" ht="26.25" x14ac:dyDescent="0.4">
      <c r="A1" s="27"/>
      <c r="B1" s="27"/>
      <c r="C1" s="27" t="s">
        <v>75</v>
      </c>
      <c r="D1" s="45"/>
    </row>
    <row r="2" spans="1:4" s="6" customFormat="1" ht="18" x14ac:dyDescent="0.25">
      <c r="A2" s="67" t="s">
        <v>59</v>
      </c>
      <c r="B2" s="67"/>
      <c r="C2" s="67"/>
      <c r="D2" s="67"/>
    </row>
    <row r="3" spans="1:4" s="3" customFormat="1" ht="15" x14ac:dyDescent="0.2">
      <c r="A3" s="61" t="s">
        <v>60</v>
      </c>
      <c r="B3" s="61"/>
      <c r="C3" s="61"/>
      <c r="D3" s="61"/>
    </row>
    <row r="4" spans="1:4" s="3" customFormat="1" ht="15" x14ac:dyDescent="0.2">
      <c r="A4" s="61" t="s">
        <v>61</v>
      </c>
      <c r="B4" s="61"/>
      <c r="C4" s="61"/>
      <c r="D4" s="61"/>
    </row>
    <row r="5" spans="1:4" s="3" customFormat="1" ht="28.5" customHeight="1" x14ac:dyDescent="0.2">
      <c r="A5" s="68" t="s">
        <v>67</v>
      </c>
      <c r="B5" s="68"/>
      <c r="C5" s="68"/>
      <c r="D5" s="68"/>
    </row>
    <row r="6" spans="1:4" s="3" customFormat="1" ht="15" x14ac:dyDescent="0.2">
      <c r="A6" s="44"/>
      <c r="B6" s="44"/>
      <c r="C6" s="44"/>
      <c r="D6" s="44"/>
    </row>
    <row r="7" spans="1:4" x14ac:dyDescent="0.2">
      <c r="A7" s="63" t="s">
        <v>30</v>
      </c>
      <c r="B7" s="64"/>
      <c r="C7" s="15"/>
      <c r="D7" s="1"/>
    </row>
    <row r="8" spans="1:4" x14ac:dyDescent="0.2">
      <c r="A8" s="63" t="s">
        <v>31</v>
      </c>
      <c r="B8" s="64"/>
      <c r="C8" s="15"/>
      <c r="D8" s="1"/>
    </row>
    <row r="9" spans="1:4" x14ac:dyDescent="0.2">
      <c r="A9" s="63" t="s">
        <v>32</v>
      </c>
      <c r="B9" s="64"/>
      <c r="C9" s="15"/>
      <c r="D9" s="1"/>
    </row>
    <row r="10" spans="1:4" x14ac:dyDescent="0.2">
      <c r="A10" s="63" t="s">
        <v>33</v>
      </c>
      <c r="B10" s="64"/>
      <c r="C10" s="25"/>
      <c r="D10" s="1"/>
    </row>
    <row r="11" spans="1:4" x14ac:dyDescent="0.2">
      <c r="A11" s="63" t="s">
        <v>34</v>
      </c>
      <c r="B11" s="64"/>
      <c r="C11" s="15"/>
      <c r="D11" s="1"/>
    </row>
    <row r="12" spans="1:4" x14ac:dyDescent="0.2">
      <c r="A12" s="63" t="s">
        <v>36</v>
      </c>
      <c r="B12" s="64"/>
      <c r="C12" s="15"/>
      <c r="D12" s="1"/>
    </row>
    <row r="13" spans="1:4" x14ac:dyDescent="0.2">
      <c r="A13" s="63" t="s">
        <v>35</v>
      </c>
      <c r="B13" s="64"/>
      <c r="C13" s="16"/>
      <c r="D13" s="1"/>
    </row>
    <row r="14" spans="1:4" x14ac:dyDescent="0.2">
      <c r="B14" s="1"/>
      <c r="D14" s="1"/>
    </row>
    <row r="15" spans="1:4" ht="18.75" customHeight="1" x14ac:dyDescent="0.2">
      <c r="A15" s="62"/>
      <c r="B15" s="62"/>
      <c r="C15" s="62"/>
      <c r="D15" s="62"/>
    </row>
    <row r="16" spans="1:4" ht="20.25" x14ac:dyDescent="0.2">
      <c r="A16" s="69" t="s">
        <v>70</v>
      </c>
      <c r="B16" s="70"/>
    </row>
    <row r="17" spans="1:4" x14ac:dyDescent="0.2">
      <c r="C17" s="1" t="s">
        <v>69</v>
      </c>
      <c r="D17" s="29" t="s">
        <v>68</v>
      </c>
    </row>
    <row r="18" spans="1:4" x14ac:dyDescent="0.2">
      <c r="C18" s="15"/>
      <c r="D18" s="36"/>
    </row>
    <row r="19" spans="1:4" x14ac:dyDescent="0.2">
      <c r="C19" s="15"/>
      <c r="D19" s="36"/>
    </row>
    <row r="20" spans="1:4" x14ac:dyDescent="0.2">
      <c r="C20" s="15"/>
      <c r="D20" s="36"/>
    </row>
    <row r="21" spans="1:4" x14ac:dyDescent="0.2">
      <c r="C21" s="15"/>
      <c r="D21" s="36"/>
    </row>
    <row r="22" spans="1:4" x14ac:dyDescent="0.2">
      <c r="C22" s="15"/>
      <c r="D22" s="36"/>
    </row>
    <row r="23" spans="1:4" x14ac:dyDescent="0.2">
      <c r="C23" s="15"/>
      <c r="D23" s="36"/>
    </row>
    <row r="24" spans="1:4" x14ac:dyDescent="0.2">
      <c r="C24" s="15"/>
      <c r="D24" s="36"/>
    </row>
    <row r="25" spans="1:4" x14ac:dyDescent="0.2">
      <c r="C25" s="15"/>
      <c r="D25" s="36"/>
    </row>
    <row r="26" spans="1:4" ht="18.75" customHeight="1" x14ac:dyDescent="0.2">
      <c r="A26" s="62"/>
      <c r="B26" s="62"/>
      <c r="C26" s="62"/>
      <c r="D26" s="62"/>
    </row>
    <row r="27" spans="1:4" ht="18.75" customHeight="1" x14ac:dyDescent="0.2">
      <c r="A27" s="55" t="s">
        <v>71</v>
      </c>
      <c r="B27" s="56"/>
      <c r="C27" s="57"/>
      <c r="D27" s="26"/>
    </row>
    <row r="28" spans="1:4" ht="18.75" customHeight="1" thickBot="1" x14ac:dyDescent="0.25">
      <c r="A28" s="62"/>
      <c r="B28" s="62"/>
      <c r="C28" s="62"/>
      <c r="D28" s="62"/>
    </row>
    <row r="29" spans="1:4" ht="21" thickBot="1" x14ac:dyDescent="0.25">
      <c r="A29" s="43" t="s">
        <v>58</v>
      </c>
      <c r="B29" s="20" t="s">
        <v>29</v>
      </c>
      <c r="C29" s="59" t="s">
        <v>57</v>
      </c>
      <c r="D29" s="60"/>
    </row>
    <row r="30" spans="1:4" ht="15" thickBot="1" x14ac:dyDescent="0.25">
      <c r="A30" s="8"/>
      <c r="B30" s="8">
        <v>3.5</v>
      </c>
      <c r="C30" s="2" t="s">
        <v>7</v>
      </c>
      <c r="D30" s="28">
        <v>940210</v>
      </c>
    </row>
    <row r="31" spans="1:4" ht="15" thickBot="1" x14ac:dyDescent="0.25">
      <c r="A31" s="8"/>
      <c r="B31" s="8">
        <v>3.5</v>
      </c>
      <c r="C31" s="2" t="s">
        <v>51</v>
      </c>
      <c r="D31" s="28">
        <v>940219</v>
      </c>
    </row>
    <row r="32" spans="1:4" ht="15" thickBot="1" x14ac:dyDescent="0.25">
      <c r="A32" s="8"/>
      <c r="B32" s="8">
        <v>4</v>
      </c>
      <c r="C32" s="2" t="s">
        <v>9</v>
      </c>
      <c r="D32" s="28">
        <v>940224</v>
      </c>
    </row>
    <row r="33" spans="1:4" ht="15" thickBot="1" x14ac:dyDescent="0.25">
      <c r="A33" s="8"/>
      <c r="B33" s="8">
        <v>3</v>
      </c>
      <c r="C33" s="2" t="s">
        <v>8</v>
      </c>
      <c r="D33" s="28">
        <v>940241</v>
      </c>
    </row>
    <row r="34" spans="1:4" ht="29.25" thickBot="1" x14ac:dyDescent="0.25">
      <c r="A34" s="8"/>
      <c r="B34" s="8">
        <v>3</v>
      </c>
      <c r="C34" s="37" t="s">
        <v>55</v>
      </c>
      <c r="D34" s="28">
        <v>940290</v>
      </c>
    </row>
    <row r="35" spans="1:4" ht="29.25" thickBot="1" x14ac:dyDescent="0.25">
      <c r="A35" s="8"/>
      <c r="B35" s="8">
        <v>3</v>
      </c>
      <c r="C35" s="37" t="s">
        <v>56</v>
      </c>
      <c r="D35" s="28">
        <v>940295</v>
      </c>
    </row>
    <row r="36" spans="1:4" ht="15" thickBot="1" x14ac:dyDescent="0.25">
      <c r="A36" s="8"/>
      <c r="B36" s="8">
        <v>3.5</v>
      </c>
      <c r="C36" s="2" t="s">
        <v>12</v>
      </c>
      <c r="D36" s="28">
        <v>940314</v>
      </c>
    </row>
    <row r="37" spans="1:4" ht="15" thickBot="1" x14ac:dyDescent="0.25">
      <c r="A37" s="8"/>
      <c r="B37" s="8">
        <v>4</v>
      </c>
      <c r="C37" s="2" t="s">
        <v>2</v>
      </c>
      <c r="D37" s="28">
        <v>940345</v>
      </c>
    </row>
    <row r="38" spans="1:4" ht="15" thickBot="1" x14ac:dyDescent="0.25">
      <c r="A38" s="8"/>
      <c r="B38" s="8">
        <v>4</v>
      </c>
      <c r="C38" s="2" t="s">
        <v>6</v>
      </c>
      <c r="D38" s="28">
        <v>940412</v>
      </c>
    </row>
    <row r="39" spans="1:4" ht="15" thickBot="1" x14ac:dyDescent="0.25">
      <c r="A39" s="8"/>
      <c r="B39" s="8">
        <v>3.5</v>
      </c>
      <c r="C39" s="2" t="s">
        <v>72</v>
      </c>
      <c r="D39" s="28">
        <v>940424</v>
      </c>
    </row>
    <row r="40" spans="1:4" ht="15" thickBot="1" x14ac:dyDescent="0.25">
      <c r="A40" s="8"/>
      <c r="B40" s="8">
        <v>1.5</v>
      </c>
      <c r="C40" s="2" t="s">
        <v>52</v>
      </c>
      <c r="D40" s="28">
        <v>940700</v>
      </c>
    </row>
    <row r="41" spans="1:4" ht="15" thickBot="1" x14ac:dyDescent="0.25">
      <c r="A41" s="8"/>
      <c r="B41" s="8">
        <v>4</v>
      </c>
      <c r="C41" s="2" t="s">
        <v>10</v>
      </c>
      <c r="D41" s="28">
        <v>950296</v>
      </c>
    </row>
    <row r="42" spans="1:4" ht="15" thickBot="1" x14ac:dyDescent="0.25">
      <c r="A42" s="8"/>
      <c r="B42" s="8">
        <v>3.5</v>
      </c>
      <c r="C42" s="2" t="s">
        <v>15</v>
      </c>
      <c r="D42" s="28">
        <v>960210</v>
      </c>
    </row>
    <row r="43" spans="1:4" ht="15" thickBot="1" x14ac:dyDescent="0.25">
      <c r="A43" s="8"/>
      <c r="B43" s="8">
        <v>3.5</v>
      </c>
      <c r="C43" s="2" t="s">
        <v>13</v>
      </c>
      <c r="D43" s="28">
        <v>960211</v>
      </c>
    </row>
    <row r="44" spans="1:4" ht="15" thickBot="1" x14ac:dyDescent="0.25">
      <c r="A44" s="8"/>
      <c r="B44" s="8">
        <v>3</v>
      </c>
      <c r="C44" s="2" t="s">
        <v>19</v>
      </c>
      <c r="D44" s="28">
        <v>960224</v>
      </c>
    </row>
    <row r="45" spans="1:4" ht="15" thickBot="1" x14ac:dyDescent="0.25">
      <c r="A45" s="8"/>
      <c r="B45" s="8">
        <v>3.5</v>
      </c>
      <c r="C45" s="2" t="s">
        <v>16</v>
      </c>
      <c r="D45" s="28">
        <v>960250</v>
      </c>
    </row>
    <row r="46" spans="1:4" ht="15" thickBot="1" x14ac:dyDescent="0.25">
      <c r="A46" s="8"/>
      <c r="B46" s="8">
        <v>3.5</v>
      </c>
      <c r="C46" s="2" t="s">
        <v>17</v>
      </c>
      <c r="D46" s="28">
        <v>960275</v>
      </c>
    </row>
    <row r="47" spans="1:4" ht="15" thickBot="1" x14ac:dyDescent="0.25">
      <c r="A47" s="8"/>
      <c r="B47" s="8">
        <v>3.5</v>
      </c>
      <c r="C47" s="2" t="s">
        <v>14</v>
      </c>
      <c r="D47" s="28">
        <v>960327</v>
      </c>
    </row>
    <row r="48" spans="1:4" ht="15" thickBot="1" x14ac:dyDescent="0.25">
      <c r="A48" s="8"/>
      <c r="B48" s="8">
        <v>3.5</v>
      </c>
      <c r="C48" s="2" t="s">
        <v>43</v>
      </c>
      <c r="D48" s="28">
        <v>960411</v>
      </c>
    </row>
    <row r="49" spans="1:4" ht="15" thickBot="1" x14ac:dyDescent="0.25">
      <c r="A49" s="8"/>
      <c r="B49" s="8">
        <v>3.5</v>
      </c>
      <c r="C49" s="2" t="s">
        <v>53</v>
      </c>
      <c r="D49" s="28">
        <v>960570</v>
      </c>
    </row>
    <row r="50" spans="1:4" ht="15" thickBot="1" x14ac:dyDescent="0.25">
      <c r="A50" s="8"/>
      <c r="B50" s="8">
        <v>3</v>
      </c>
      <c r="C50" s="2" t="s">
        <v>18</v>
      </c>
      <c r="D50" s="28">
        <v>960625</v>
      </c>
    </row>
    <row r="51" spans="1:4" ht="15" thickBot="1" x14ac:dyDescent="0.25">
      <c r="A51" s="8"/>
      <c r="B51" s="8">
        <v>3.5</v>
      </c>
      <c r="C51" s="2" t="s">
        <v>45</v>
      </c>
      <c r="D51" s="28">
        <v>970209</v>
      </c>
    </row>
    <row r="52" spans="1:4" ht="15" thickBot="1" x14ac:dyDescent="0.25">
      <c r="A52" s="8"/>
      <c r="B52" s="8">
        <v>3</v>
      </c>
      <c r="C52" s="2" t="s">
        <v>44</v>
      </c>
      <c r="D52" s="28">
        <v>970414</v>
      </c>
    </row>
    <row r="53" spans="1:4" ht="15" thickBot="1" x14ac:dyDescent="0.25">
      <c r="A53" s="8"/>
      <c r="B53" s="8">
        <v>2.5</v>
      </c>
      <c r="C53" s="2" t="s">
        <v>11</v>
      </c>
      <c r="D53" s="28">
        <v>970447</v>
      </c>
    </row>
    <row r="54" spans="1:4" ht="15" thickBot="1" x14ac:dyDescent="0.25">
      <c r="A54" s="8"/>
      <c r="B54" s="8">
        <v>5.5</v>
      </c>
      <c r="C54" s="2" t="s">
        <v>1</v>
      </c>
      <c r="D54" s="28">
        <v>1040031</v>
      </c>
    </row>
    <row r="55" spans="1:4" ht="15" thickBot="1" x14ac:dyDescent="0.25">
      <c r="A55" s="8"/>
      <c r="B55" s="8">
        <v>5</v>
      </c>
      <c r="C55" s="2" t="s">
        <v>5</v>
      </c>
      <c r="D55" s="28">
        <v>1040032</v>
      </c>
    </row>
    <row r="56" spans="1:4" ht="15" thickBot="1" x14ac:dyDescent="0.25">
      <c r="A56" s="8"/>
      <c r="B56" s="8">
        <v>5.5</v>
      </c>
      <c r="C56" s="2" t="s">
        <v>0</v>
      </c>
      <c r="D56" s="28">
        <v>1040166</v>
      </c>
    </row>
    <row r="57" spans="1:4" ht="15" thickBot="1" x14ac:dyDescent="0.25">
      <c r="A57" s="8"/>
      <c r="B57" s="8"/>
      <c r="C57" s="2" t="s">
        <v>73</v>
      </c>
      <c r="D57" s="28">
        <v>1140051</v>
      </c>
    </row>
    <row r="58" spans="1:4" ht="15" thickBot="1" x14ac:dyDescent="0.25">
      <c r="A58" s="8"/>
      <c r="B58" s="8">
        <v>4</v>
      </c>
      <c r="C58" s="2" t="s">
        <v>3</v>
      </c>
      <c r="D58" s="28">
        <v>2340117</v>
      </c>
    </row>
    <row r="59" spans="1:4" ht="15" thickBot="1" x14ac:dyDescent="0.25">
      <c r="A59" s="8"/>
      <c r="B59" s="8">
        <v>3</v>
      </c>
      <c r="C59" s="2" t="s">
        <v>4</v>
      </c>
      <c r="D59" s="28">
        <v>3240033</v>
      </c>
    </row>
    <row r="60" spans="1:4" ht="15" thickBot="1" x14ac:dyDescent="0.25">
      <c r="A60" s="8"/>
      <c r="B60" s="8"/>
      <c r="C60" s="19" t="s">
        <v>74</v>
      </c>
      <c r="D60" s="28" t="s">
        <v>41</v>
      </c>
    </row>
    <row r="61" spans="1:4" ht="15" thickBot="1" x14ac:dyDescent="0.25">
      <c r="A61" s="8"/>
      <c r="B61" s="8"/>
      <c r="C61" s="19" t="s">
        <v>74</v>
      </c>
      <c r="D61" s="28" t="s">
        <v>42</v>
      </c>
    </row>
    <row r="62" spans="1:4" ht="15.75" thickBot="1" x14ac:dyDescent="0.3">
      <c r="A62" s="23">
        <f>+SUM(A30:A61)</f>
        <v>0</v>
      </c>
      <c r="B62" s="21">
        <f>+SUMPRODUCT(B30:B61,A30:A61)</f>
        <v>0</v>
      </c>
      <c r="C62" s="4" t="s">
        <v>20</v>
      </c>
      <c r="D62" s="28"/>
    </row>
    <row r="63" spans="1:4" ht="15.75" thickBot="1" x14ac:dyDescent="0.25">
      <c r="D63" s="30"/>
    </row>
    <row r="64" spans="1:4" ht="21" thickBot="1" x14ac:dyDescent="0.25">
      <c r="A64" s="43" t="s">
        <v>58</v>
      </c>
      <c r="B64" s="20" t="s">
        <v>29</v>
      </c>
      <c r="C64" s="59" t="s">
        <v>23</v>
      </c>
      <c r="D64" s="60"/>
    </row>
    <row r="65" spans="1:5" ht="15" thickBot="1" x14ac:dyDescent="0.25">
      <c r="A65" s="10"/>
      <c r="B65" s="10">
        <v>1</v>
      </c>
      <c r="C65" s="2" t="s">
        <v>76</v>
      </c>
      <c r="D65" s="28"/>
    </row>
    <row r="66" spans="1:5" ht="15" thickBot="1" x14ac:dyDescent="0.25">
      <c r="A66" s="10"/>
      <c r="B66" s="10">
        <v>3.5</v>
      </c>
      <c r="C66" s="2" t="s">
        <v>77</v>
      </c>
      <c r="D66" s="28"/>
    </row>
    <row r="67" spans="1:5" ht="15" thickBot="1" x14ac:dyDescent="0.25">
      <c r="A67" s="10"/>
      <c r="B67" s="10">
        <v>3.5</v>
      </c>
      <c r="C67" s="2" t="s">
        <v>78</v>
      </c>
      <c r="D67" s="28"/>
    </row>
    <row r="68" spans="1:5" ht="15" thickBot="1" x14ac:dyDescent="0.25">
      <c r="A68" s="10"/>
      <c r="B68" s="10">
        <v>5</v>
      </c>
      <c r="C68" s="2" t="s">
        <v>79</v>
      </c>
      <c r="D68" s="28" t="s">
        <v>21</v>
      </c>
    </row>
    <row r="69" spans="1:5" ht="15" thickBot="1" x14ac:dyDescent="0.25">
      <c r="A69" s="10"/>
      <c r="B69" s="10">
        <v>4</v>
      </c>
      <c r="C69" s="2" t="s">
        <v>80</v>
      </c>
      <c r="D69" s="28"/>
    </row>
    <row r="70" spans="1:5" ht="15" thickBot="1" x14ac:dyDescent="0.25">
      <c r="A70" s="10"/>
      <c r="B70" s="10">
        <v>3</v>
      </c>
      <c r="C70" s="2" t="s">
        <v>81</v>
      </c>
      <c r="D70" s="28"/>
    </row>
    <row r="71" spans="1:5" ht="15" thickBot="1" x14ac:dyDescent="0.25">
      <c r="A71" s="10"/>
      <c r="B71" s="10">
        <v>0.5</v>
      </c>
      <c r="C71" s="2" t="s">
        <v>82</v>
      </c>
      <c r="D71" s="28"/>
    </row>
    <row r="72" spans="1:5" ht="15" thickBot="1" x14ac:dyDescent="0.25">
      <c r="A72" s="10"/>
      <c r="B72" s="10">
        <v>5</v>
      </c>
      <c r="C72" s="2" t="s">
        <v>83</v>
      </c>
      <c r="D72" s="28"/>
    </row>
    <row r="73" spans="1:5" ht="15" thickBot="1" x14ac:dyDescent="0.25">
      <c r="A73" s="10"/>
      <c r="B73" s="10">
        <v>3.5</v>
      </c>
      <c r="C73" s="2" t="s">
        <v>84</v>
      </c>
      <c r="D73" s="28"/>
    </row>
    <row r="74" spans="1:5" ht="15" thickBot="1" x14ac:dyDescent="0.25">
      <c r="A74" s="10"/>
      <c r="B74" s="10">
        <v>3</v>
      </c>
      <c r="C74" s="2" t="s">
        <v>85</v>
      </c>
      <c r="D74" s="28"/>
    </row>
    <row r="75" spans="1:5" ht="15" thickBot="1" x14ac:dyDescent="0.25">
      <c r="A75" s="10"/>
      <c r="B75" s="10">
        <v>3</v>
      </c>
      <c r="C75" s="2" t="s">
        <v>86</v>
      </c>
      <c r="D75" s="28"/>
    </row>
    <row r="76" spans="1:5" ht="15" thickBot="1" x14ac:dyDescent="0.25">
      <c r="A76" s="10"/>
      <c r="B76" s="10"/>
      <c r="C76" s="2" t="s">
        <v>87</v>
      </c>
      <c r="D76" s="28"/>
    </row>
    <row r="77" spans="1:5" ht="15.75" thickBot="1" x14ac:dyDescent="0.3">
      <c r="B77" s="21">
        <f>+SUMPRODUCT(B65:B76,A65:A76)</f>
        <v>0</v>
      </c>
      <c r="C77" s="4" t="s">
        <v>22</v>
      </c>
      <c r="D77" s="31" t="s">
        <v>38</v>
      </c>
    </row>
    <row r="79" spans="1:5" ht="21" thickBot="1" x14ac:dyDescent="0.25">
      <c r="C79" s="59"/>
      <c r="D79" s="60"/>
    </row>
    <row r="80" spans="1:5" ht="21" thickBot="1" x14ac:dyDescent="0.25">
      <c r="A80" s="43" t="s">
        <v>58</v>
      </c>
      <c r="B80" s="20" t="s">
        <v>29</v>
      </c>
      <c r="C80" s="59" t="s">
        <v>47</v>
      </c>
      <c r="D80" s="60"/>
      <c r="E80" s="7"/>
    </row>
    <row r="81" spans="1:4" ht="15" thickBot="1" x14ac:dyDescent="0.25">
      <c r="A81" s="9"/>
      <c r="B81" s="10">
        <v>3</v>
      </c>
      <c r="C81" s="2" t="s">
        <v>88</v>
      </c>
      <c r="D81" s="28"/>
    </row>
    <row r="82" spans="1:4" ht="15" thickBot="1" x14ac:dyDescent="0.25">
      <c r="A82" s="9"/>
      <c r="B82" s="9">
        <v>3</v>
      </c>
      <c r="C82" s="2" t="s">
        <v>89</v>
      </c>
      <c r="D82" s="28"/>
    </row>
    <row r="83" spans="1:4" ht="15" thickBot="1" x14ac:dyDescent="0.25">
      <c r="A83" s="9"/>
      <c r="B83" s="10">
        <v>3</v>
      </c>
      <c r="C83" s="2" t="s">
        <v>90</v>
      </c>
      <c r="D83" s="28"/>
    </row>
    <row r="84" spans="1:4" ht="15" thickBot="1" x14ac:dyDescent="0.25">
      <c r="A84" s="9"/>
      <c r="B84" s="10">
        <v>3.5</v>
      </c>
      <c r="C84" s="2" t="s">
        <v>91</v>
      </c>
      <c r="D84" s="28"/>
    </row>
    <row r="85" spans="1:4" ht="15" thickBot="1" x14ac:dyDescent="0.25">
      <c r="A85" s="9"/>
      <c r="B85" s="10">
        <v>3.5</v>
      </c>
      <c r="C85" s="2" t="s">
        <v>92</v>
      </c>
      <c r="D85" s="28"/>
    </row>
    <row r="86" spans="1:4" ht="15" thickBot="1" x14ac:dyDescent="0.25">
      <c r="A86" s="9"/>
      <c r="B86" s="10">
        <v>3.5</v>
      </c>
      <c r="C86" s="2" t="s">
        <v>93</v>
      </c>
      <c r="D86" s="28"/>
    </row>
    <row r="87" spans="1:4" ht="15" thickBot="1" x14ac:dyDescent="0.25">
      <c r="A87" s="9"/>
      <c r="B87" s="10">
        <v>3.5</v>
      </c>
      <c r="C87" s="2" t="s">
        <v>94</v>
      </c>
      <c r="D87" s="28"/>
    </row>
    <row r="88" spans="1:4" ht="15" thickBot="1" x14ac:dyDescent="0.25">
      <c r="A88" s="9"/>
      <c r="B88" s="10">
        <v>3</v>
      </c>
      <c r="C88" s="2" t="s">
        <v>95</v>
      </c>
      <c r="D88" s="28"/>
    </row>
    <row r="89" spans="1:4" ht="15" thickBot="1" x14ac:dyDescent="0.25">
      <c r="A89" s="9"/>
      <c r="B89" s="10">
        <v>2.5</v>
      </c>
      <c r="C89" s="2" t="s">
        <v>96</v>
      </c>
      <c r="D89" s="28"/>
    </row>
    <row r="90" spans="1:4" ht="15" thickBot="1" x14ac:dyDescent="0.25">
      <c r="A90" s="9"/>
      <c r="B90" s="10">
        <v>3</v>
      </c>
      <c r="C90" s="2" t="s">
        <v>97</v>
      </c>
      <c r="D90" s="28"/>
    </row>
    <row r="91" spans="1:4" ht="15" thickBot="1" x14ac:dyDescent="0.25">
      <c r="A91" s="9"/>
      <c r="B91" s="10">
        <v>3</v>
      </c>
      <c r="C91" s="2" t="s">
        <v>98</v>
      </c>
      <c r="D91" s="28"/>
    </row>
    <row r="92" spans="1:4" ht="15" thickBot="1" x14ac:dyDescent="0.25">
      <c r="A92" s="9"/>
      <c r="B92" s="10">
        <v>2.5</v>
      </c>
      <c r="C92" s="2" t="s">
        <v>99</v>
      </c>
      <c r="D92" s="28"/>
    </row>
    <row r="93" spans="1:4" ht="15" thickBot="1" x14ac:dyDescent="0.25">
      <c r="A93" s="9"/>
      <c r="B93" s="10">
        <v>2.5</v>
      </c>
      <c r="C93" s="2" t="s">
        <v>100</v>
      </c>
      <c r="D93" s="28"/>
    </row>
    <row r="94" spans="1:4" ht="15" thickBot="1" x14ac:dyDescent="0.25">
      <c r="A94" s="9"/>
      <c r="B94" s="10"/>
      <c r="C94" s="14"/>
      <c r="D94" s="58" t="s">
        <v>46</v>
      </c>
    </row>
    <row r="95" spans="1:4" ht="15" thickBot="1" x14ac:dyDescent="0.25">
      <c r="A95" s="9"/>
      <c r="B95" s="10"/>
      <c r="C95" s="14"/>
      <c r="D95" s="58"/>
    </row>
    <row r="96" spans="1:4" ht="15" thickBot="1" x14ac:dyDescent="0.25">
      <c r="A96" s="9"/>
      <c r="B96" s="10"/>
      <c r="C96" s="14"/>
      <c r="D96" s="58"/>
    </row>
    <row r="97" spans="1:4" ht="15" thickBot="1" x14ac:dyDescent="0.25">
      <c r="A97" s="9"/>
      <c r="B97" s="10"/>
      <c r="C97" s="14"/>
      <c r="D97" s="58"/>
    </row>
    <row r="98" spans="1:4" ht="15" thickBot="1" x14ac:dyDescent="0.25">
      <c r="A98" s="9"/>
      <c r="B98" s="10"/>
      <c r="C98" s="14"/>
      <c r="D98" s="58"/>
    </row>
    <row r="99" spans="1:4" ht="15" thickBot="1" x14ac:dyDescent="0.25">
      <c r="A99" s="9"/>
      <c r="B99" s="10"/>
      <c r="C99" s="14"/>
      <c r="D99" s="58"/>
    </row>
    <row r="100" spans="1:4" ht="15.75" thickBot="1" x14ac:dyDescent="0.25">
      <c r="A100" s="24"/>
      <c r="B100" s="10">
        <v>2</v>
      </c>
      <c r="C100" s="2" t="s">
        <v>101</v>
      </c>
      <c r="D100" s="28"/>
    </row>
    <row r="101" spans="1:4" ht="15.75" thickBot="1" x14ac:dyDescent="0.25">
      <c r="A101" s="24"/>
      <c r="B101" s="10"/>
      <c r="C101" s="2" t="s">
        <v>102</v>
      </c>
      <c r="D101" s="28"/>
    </row>
    <row r="102" spans="1:4" ht="15.75" thickBot="1" x14ac:dyDescent="0.25">
      <c r="A102" s="24"/>
      <c r="B102" s="10"/>
      <c r="C102" s="2" t="s">
        <v>103</v>
      </c>
      <c r="D102" s="28"/>
    </row>
    <row r="103" spans="1:4" ht="15" thickBot="1" x14ac:dyDescent="0.25">
      <c r="A103" s="9"/>
      <c r="B103" s="10">
        <v>2.5</v>
      </c>
      <c r="C103" s="2" t="s">
        <v>104</v>
      </c>
      <c r="D103" s="28"/>
    </row>
    <row r="104" spans="1:4" ht="15" thickBot="1" x14ac:dyDescent="0.25">
      <c r="A104" s="9"/>
      <c r="B104" s="10">
        <v>2.5</v>
      </c>
      <c r="C104" s="2" t="s">
        <v>105</v>
      </c>
      <c r="D104" s="28"/>
    </row>
    <row r="105" spans="1:4" ht="15" thickBot="1" x14ac:dyDescent="0.25">
      <c r="A105" s="9"/>
      <c r="B105" s="10">
        <v>2</v>
      </c>
      <c r="C105" s="2" t="s">
        <v>106</v>
      </c>
      <c r="D105" s="28"/>
    </row>
    <row r="106" spans="1:4" ht="15" thickBot="1" x14ac:dyDescent="0.25">
      <c r="A106" s="9"/>
      <c r="B106" s="10"/>
      <c r="C106" s="2" t="s">
        <v>107</v>
      </c>
      <c r="D106" s="28"/>
    </row>
    <row r="107" spans="1:4" ht="15" thickBot="1" x14ac:dyDescent="0.25">
      <c r="A107" s="9"/>
      <c r="B107" s="10">
        <v>3</v>
      </c>
      <c r="C107" s="2" t="s">
        <v>108</v>
      </c>
      <c r="D107" s="28"/>
    </row>
    <row r="108" spans="1:4" ht="15" thickBot="1" x14ac:dyDescent="0.25">
      <c r="A108" s="9"/>
      <c r="B108" s="10">
        <v>2.5</v>
      </c>
      <c r="C108" s="2" t="s">
        <v>109</v>
      </c>
      <c r="D108" s="28"/>
    </row>
    <row r="109" spans="1:4" ht="15" thickBot="1" x14ac:dyDescent="0.25">
      <c r="A109" s="9"/>
      <c r="B109" s="10">
        <v>2</v>
      </c>
      <c r="C109" s="2" t="s">
        <v>110</v>
      </c>
      <c r="D109" s="28"/>
    </row>
    <row r="110" spans="1:4" ht="15" thickBot="1" x14ac:dyDescent="0.25">
      <c r="A110" s="9"/>
      <c r="B110" s="10">
        <v>3</v>
      </c>
      <c r="C110" s="2" t="s">
        <v>111</v>
      </c>
      <c r="D110" s="28"/>
    </row>
    <row r="111" spans="1:4" ht="15" thickBot="1" x14ac:dyDescent="0.25">
      <c r="A111" s="9"/>
      <c r="B111" s="10">
        <v>2.5</v>
      </c>
      <c r="C111" s="2" t="s">
        <v>112</v>
      </c>
      <c r="D111" s="28"/>
    </row>
    <row r="112" spans="1:4" ht="15" thickBot="1" x14ac:dyDescent="0.25">
      <c r="A112" s="9"/>
      <c r="B112" s="10">
        <v>3.5</v>
      </c>
      <c r="C112" s="2" t="s">
        <v>113</v>
      </c>
      <c r="D112" s="28"/>
    </row>
    <row r="113" spans="1:4" ht="15" thickBot="1" x14ac:dyDescent="0.25">
      <c r="A113" s="9"/>
      <c r="B113" s="10">
        <v>2</v>
      </c>
      <c r="C113" s="2" t="s">
        <v>114</v>
      </c>
      <c r="D113" s="28"/>
    </row>
    <row r="114" spans="1:4" ht="15" thickBot="1" x14ac:dyDescent="0.25">
      <c r="A114" s="9"/>
      <c r="B114" s="10">
        <v>2.5</v>
      </c>
      <c r="C114" s="2" t="s">
        <v>115</v>
      </c>
      <c r="D114" s="28"/>
    </row>
    <row r="115" spans="1:4" ht="15" thickBot="1" x14ac:dyDescent="0.25">
      <c r="A115" s="9"/>
      <c r="B115" s="10">
        <v>3.5</v>
      </c>
      <c r="C115" s="2" t="s">
        <v>116</v>
      </c>
      <c r="D115" s="28"/>
    </row>
    <row r="116" spans="1:4" ht="15" thickBot="1" x14ac:dyDescent="0.25">
      <c r="A116" s="9"/>
      <c r="B116" s="10">
        <v>3</v>
      </c>
      <c r="C116" s="2" t="s">
        <v>117</v>
      </c>
      <c r="D116" s="28"/>
    </row>
    <row r="117" spans="1:4" ht="15" thickBot="1" x14ac:dyDescent="0.25">
      <c r="A117" s="9"/>
      <c r="B117" s="10">
        <v>2.5</v>
      </c>
      <c r="C117" s="2" t="s">
        <v>118</v>
      </c>
      <c r="D117" s="28"/>
    </row>
    <row r="118" spans="1:4" ht="15" thickBot="1" x14ac:dyDescent="0.25">
      <c r="A118" s="9"/>
      <c r="B118" s="10">
        <v>3</v>
      </c>
      <c r="C118" s="2" t="s">
        <v>119</v>
      </c>
      <c r="D118" s="28"/>
    </row>
    <row r="119" spans="1:4" ht="15" thickBot="1" x14ac:dyDescent="0.25">
      <c r="A119" s="9"/>
      <c r="B119" s="10">
        <v>2</v>
      </c>
      <c r="C119" s="2" t="s">
        <v>120</v>
      </c>
      <c r="D119" s="28"/>
    </row>
    <row r="120" spans="1:4" ht="15" thickBot="1" x14ac:dyDescent="0.25">
      <c r="A120" s="9"/>
      <c r="B120" s="10">
        <v>3.5</v>
      </c>
      <c r="C120" s="2" t="s">
        <v>121</v>
      </c>
      <c r="D120" s="28"/>
    </row>
    <row r="121" spans="1:4" ht="15" thickBot="1" x14ac:dyDescent="0.25">
      <c r="A121" s="9"/>
      <c r="B121" s="10"/>
      <c r="C121" s="2" t="s">
        <v>122</v>
      </c>
      <c r="D121" s="28"/>
    </row>
    <row r="122" spans="1:4" ht="15" thickBot="1" x14ac:dyDescent="0.25">
      <c r="A122" s="9"/>
      <c r="B122" s="10">
        <v>2.5</v>
      </c>
      <c r="C122" s="2" t="s">
        <v>123</v>
      </c>
      <c r="D122" s="28"/>
    </row>
    <row r="123" spans="1:4" ht="15" thickBot="1" x14ac:dyDescent="0.25">
      <c r="A123" s="9"/>
      <c r="B123" s="10">
        <v>2</v>
      </c>
      <c r="C123" s="2" t="s">
        <v>124</v>
      </c>
      <c r="D123" s="28"/>
    </row>
    <row r="124" spans="1:4" ht="15" thickBot="1" x14ac:dyDescent="0.25">
      <c r="A124" s="9"/>
      <c r="B124" s="10">
        <v>2.5</v>
      </c>
      <c r="C124" s="2" t="s">
        <v>125</v>
      </c>
      <c r="D124" s="28"/>
    </row>
    <row r="125" spans="1:4" ht="24.75" customHeight="1" thickBot="1" x14ac:dyDescent="0.25">
      <c r="A125" s="9"/>
      <c r="B125" s="10"/>
      <c r="C125" s="14"/>
      <c r="D125" s="58" t="s">
        <v>40</v>
      </c>
    </row>
    <row r="126" spans="1:4" ht="15" thickBot="1" x14ac:dyDescent="0.25">
      <c r="A126" s="9"/>
      <c r="B126" s="10"/>
      <c r="C126" s="14"/>
      <c r="D126" s="58"/>
    </row>
    <row r="127" spans="1:4" ht="15" thickBot="1" x14ac:dyDescent="0.25">
      <c r="A127" s="9"/>
      <c r="B127" s="10"/>
      <c r="C127" s="14"/>
      <c r="D127" s="58"/>
    </row>
    <row r="128" spans="1:4" ht="15" thickBot="1" x14ac:dyDescent="0.25">
      <c r="A128" s="9"/>
      <c r="B128" s="10"/>
      <c r="C128" s="14"/>
      <c r="D128" s="58"/>
    </row>
    <row r="129" spans="1:4" ht="15" thickBot="1" x14ac:dyDescent="0.25">
      <c r="A129" s="9"/>
      <c r="B129" s="10"/>
      <c r="C129" s="14"/>
      <c r="D129" s="58"/>
    </row>
    <row r="130" spans="1:4" ht="15" thickBot="1" x14ac:dyDescent="0.25">
      <c r="A130" s="9"/>
      <c r="B130" s="10"/>
      <c r="C130" s="14"/>
      <c r="D130" s="58"/>
    </row>
    <row r="131" spans="1:4" ht="15" thickBot="1" x14ac:dyDescent="0.25">
      <c r="A131" s="9"/>
      <c r="B131" s="10"/>
      <c r="C131" s="14"/>
      <c r="D131" s="58"/>
    </row>
    <row r="132" spans="1:4" ht="15" thickBot="1" x14ac:dyDescent="0.25">
      <c r="A132" s="9"/>
      <c r="B132" s="10"/>
      <c r="C132" s="14"/>
      <c r="D132" s="58"/>
    </row>
    <row r="133" spans="1:4" ht="15" thickBot="1" x14ac:dyDescent="0.25">
      <c r="A133" s="9"/>
      <c r="B133" s="10"/>
      <c r="C133" s="14"/>
      <c r="D133" s="58"/>
    </row>
    <row r="134" spans="1:4" ht="15" thickBot="1" x14ac:dyDescent="0.25">
      <c r="A134" s="9"/>
      <c r="B134" s="10">
        <v>3</v>
      </c>
      <c r="C134" s="2" t="s">
        <v>126</v>
      </c>
      <c r="D134" s="28"/>
    </row>
    <row r="135" spans="1:4" ht="15" thickBot="1" x14ac:dyDescent="0.25">
      <c r="A135" s="9"/>
      <c r="B135" s="10">
        <v>2.5</v>
      </c>
      <c r="C135" s="2" t="s">
        <v>127</v>
      </c>
      <c r="D135" s="28"/>
    </row>
    <row r="136" spans="1:4" ht="15" thickBot="1" x14ac:dyDescent="0.25">
      <c r="A136" s="9"/>
      <c r="B136" s="10">
        <v>2.5</v>
      </c>
      <c r="C136" s="2" t="s">
        <v>128</v>
      </c>
      <c r="D136" s="28"/>
    </row>
    <row r="137" spans="1:4" ht="15" thickBot="1" x14ac:dyDescent="0.25">
      <c r="A137" s="9"/>
      <c r="B137" s="10">
        <v>2</v>
      </c>
      <c r="C137" s="2" t="s">
        <v>129</v>
      </c>
      <c r="D137" s="28"/>
    </row>
    <row r="138" spans="1:4" ht="15.75" thickBot="1" x14ac:dyDescent="0.3">
      <c r="B138" s="21">
        <f>+SUMPRODUCT(B81:B137,A81:A137)</f>
        <v>0</v>
      </c>
      <c r="C138" s="4" t="s">
        <v>24</v>
      </c>
      <c r="D138" s="31"/>
    </row>
    <row r="141" spans="1:4" ht="21" thickBot="1" x14ac:dyDescent="0.25">
      <c r="B141" s="5"/>
      <c r="C141" s="59" t="s">
        <v>26</v>
      </c>
      <c r="D141" s="60"/>
    </row>
    <row r="142" spans="1:4" ht="15.75" thickBot="1" x14ac:dyDescent="0.25">
      <c r="A142" s="43" t="s">
        <v>58</v>
      </c>
      <c r="B142" s="20" t="s">
        <v>29</v>
      </c>
      <c r="C142" s="7" t="s">
        <v>39</v>
      </c>
      <c r="D142" s="30"/>
    </row>
    <row r="143" spans="1:4" ht="15" thickBot="1" x14ac:dyDescent="0.25">
      <c r="A143" s="9"/>
      <c r="B143" s="9"/>
      <c r="C143" s="14"/>
      <c r="D143" s="29">
        <v>1</v>
      </c>
    </row>
    <row r="144" spans="1:4" ht="15" thickBot="1" x14ac:dyDescent="0.25">
      <c r="A144" s="9"/>
      <c r="B144" s="9"/>
      <c r="C144" s="14"/>
      <c r="D144" s="29">
        <v>2</v>
      </c>
    </row>
    <row r="145" spans="1:4" ht="15" thickBot="1" x14ac:dyDescent="0.25">
      <c r="A145" s="9"/>
      <c r="B145" s="9"/>
      <c r="C145" s="14"/>
      <c r="D145" s="29">
        <v>3</v>
      </c>
    </row>
    <row r="146" spans="1:4" ht="15" thickBot="1" x14ac:dyDescent="0.25">
      <c r="A146" s="9"/>
      <c r="B146" s="9"/>
      <c r="C146" s="14"/>
      <c r="D146" s="29" t="s">
        <v>37</v>
      </c>
    </row>
    <row r="147" spans="1:4" ht="15" thickBot="1" x14ac:dyDescent="0.25">
      <c r="A147" s="9"/>
      <c r="B147" s="9"/>
      <c r="C147" s="14"/>
      <c r="D147" s="29" t="s">
        <v>37</v>
      </c>
    </row>
    <row r="148" spans="1:4" ht="15" thickBot="1" x14ac:dyDescent="0.25">
      <c r="A148" s="9"/>
      <c r="B148" s="9"/>
      <c r="C148" s="14"/>
      <c r="D148" s="29" t="s">
        <v>37</v>
      </c>
    </row>
    <row r="149" spans="1:4" ht="15" thickBot="1" x14ac:dyDescent="0.25">
      <c r="A149" s="9"/>
      <c r="B149" s="9"/>
      <c r="C149" s="14"/>
      <c r="D149" s="29" t="s">
        <v>37</v>
      </c>
    </row>
    <row r="150" spans="1:4" ht="15" thickBot="1" x14ac:dyDescent="0.25">
      <c r="A150" s="9"/>
      <c r="B150" s="9"/>
      <c r="C150" s="14"/>
      <c r="D150" s="29" t="s">
        <v>37</v>
      </c>
    </row>
    <row r="151" spans="1:4" ht="15" thickBot="1" x14ac:dyDescent="0.25">
      <c r="A151" s="9"/>
      <c r="B151" s="9"/>
      <c r="C151" s="14"/>
      <c r="D151" s="29" t="s">
        <v>37</v>
      </c>
    </row>
    <row r="152" spans="1:4" ht="15.75" thickBot="1" x14ac:dyDescent="0.3">
      <c r="B152" s="21">
        <f>+SUMPRODUCT(B143:B151,A143:A151)</f>
        <v>0</v>
      </c>
      <c r="C152" s="4" t="s">
        <v>25</v>
      </c>
      <c r="D152" s="31"/>
    </row>
    <row r="156" spans="1:4" ht="21" thickBot="1" x14ac:dyDescent="0.25">
      <c r="C156" s="59" t="s">
        <v>54</v>
      </c>
      <c r="D156" s="60"/>
    </row>
    <row r="157" spans="1:4" ht="15.75" thickBot="1" x14ac:dyDescent="0.25">
      <c r="A157" s="43" t="s">
        <v>58</v>
      </c>
      <c r="B157" s="20" t="s">
        <v>29</v>
      </c>
      <c r="C157" s="7" t="s">
        <v>39</v>
      </c>
    </row>
    <row r="158" spans="1:4" ht="15" thickBot="1" x14ac:dyDescent="0.25">
      <c r="A158" s="9"/>
      <c r="B158" s="9"/>
      <c r="C158" s="14"/>
      <c r="D158" s="28"/>
    </row>
    <row r="159" spans="1:4" ht="15" thickBot="1" x14ac:dyDescent="0.25">
      <c r="A159" s="10"/>
      <c r="B159" s="10"/>
      <c r="C159" s="14"/>
      <c r="D159" s="28"/>
    </row>
    <row r="160" spans="1:4" ht="15" thickBot="1" x14ac:dyDescent="0.25">
      <c r="A160" s="10"/>
      <c r="B160" s="10"/>
      <c r="C160" s="14"/>
      <c r="D160" s="28"/>
    </row>
    <row r="161" spans="1:4" ht="15" thickBot="1" x14ac:dyDescent="0.25">
      <c r="A161" s="10"/>
      <c r="B161" s="10"/>
      <c r="C161" s="14"/>
      <c r="D161" s="28"/>
    </row>
    <row r="162" spans="1:4" ht="15" thickBot="1" x14ac:dyDescent="0.25">
      <c r="A162" s="10"/>
      <c r="B162" s="10"/>
      <c r="C162" s="14"/>
      <c r="D162" s="28"/>
    </row>
    <row r="163" spans="1:4" ht="15.75" thickBot="1" x14ac:dyDescent="0.25">
      <c r="A163" s="10"/>
      <c r="B163" s="10"/>
      <c r="C163" s="14"/>
      <c r="D163" s="30"/>
    </row>
    <row r="164" spans="1:4" ht="15.75" thickBot="1" x14ac:dyDescent="0.25">
      <c r="A164" s="10"/>
      <c r="B164" s="10"/>
      <c r="C164" s="14"/>
      <c r="D164" s="30"/>
    </row>
    <row r="165" spans="1:4" ht="15.75" thickBot="1" x14ac:dyDescent="0.25">
      <c r="A165" s="10"/>
      <c r="B165" s="10"/>
      <c r="C165" s="14"/>
      <c r="D165" s="30"/>
    </row>
    <row r="166" spans="1:4" ht="15" thickBot="1" x14ac:dyDescent="0.25">
      <c r="A166" s="10"/>
      <c r="B166" s="10"/>
      <c r="C166" s="14"/>
      <c r="D166" s="28"/>
    </row>
    <row r="167" spans="1:4" ht="15" thickBot="1" x14ac:dyDescent="0.25">
      <c r="A167" s="10"/>
      <c r="B167" s="10"/>
      <c r="C167" s="14"/>
      <c r="D167" s="28"/>
    </row>
    <row r="168" spans="1:4" ht="15" thickBot="1" x14ac:dyDescent="0.25">
      <c r="A168" s="10"/>
      <c r="B168" s="10"/>
      <c r="C168" s="14"/>
      <c r="D168" s="28"/>
    </row>
    <row r="169" spans="1:4" ht="15" thickBot="1" x14ac:dyDescent="0.25">
      <c r="A169" s="10"/>
      <c r="B169" s="10"/>
      <c r="C169" s="14"/>
      <c r="D169" s="28"/>
    </row>
    <row r="170" spans="1:4" ht="15" thickBot="1" x14ac:dyDescent="0.25">
      <c r="A170" s="10"/>
      <c r="B170" s="10"/>
      <c r="C170" s="14"/>
      <c r="D170" s="28"/>
    </row>
    <row r="171" spans="1:4" ht="15" thickBot="1" x14ac:dyDescent="0.25">
      <c r="A171" s="10"/>
      <c r="B171" s="10"/>
      <c r="C171" s="14"/>
      <c r="D171" s="28"/>
    </row>
    <row r="172" spans="1:4" ht="15" thickBot="1" x14ac:dyDescent="0.25">
      <c r="A172" s="10"/>
      <c r="B172" s="10"/>
      <c r="C172" s="14"/>
      <c r="D172" s="28"/>
    </row>
    <row r="173" spans="1:4" ht="15" thickBot="1" x14ac:dyDescent="0.25">
      <c r="A173" s="10"/>
      <c r="B173" s="10"/>
      <c r="C173" s="14"/>
      <c r="D173" s="28"/>
    </row>
    <row r="174" spans="1:4" ht="15.75" thickBot="1" x14ac:dyDescent="0.3">
      <c r="B174" s="21">
        <f>+SUMPRODUCT(B158:B173,A158:A173)</f>
        <v>0</v>
      </c>
      <c r="C174" s="4" t="s">
        <v>27</v>
      </c>
      <c r="D174" s="31" t="s">
        <v>48</v>
      </c>
    </row>
    <row r="176" spans="1:4" x14ac:dyDescent="0.2">
      <c r="A176" s="1">
        <f>+B181-5.5+B184-A184</f>
        <v>-5.5</v>
      </c>
    </row>
    <row r="178" spans="1:4" x14ac:dyDescent="0.2">
      <c r="A178" s="11"/>
      <c r="B178" s="12"/>
      <c r="C178" s="11"/>
      <c r="D178" s="32"/>
    </row>
    <row r="179" spans="1:4" ht="15" x14ac:dyDescent="0.25">
      <c r="A179" s="13" t="s">
        <v>28</v>
      </c>
      <c r="B179" s="12"/>
      <c r="C179" s="11"/>
      <c r="D179" s="32"/>
    </row>
    <row r="180" spans="1:4" s="34" customFormat="1" ht="28.5" customHeight="1" x14ac:dyDescent="0.25">
      <c r="A180" s="47">
        <f>+B180</f>
        <v>0</v>
      </c>
      <c r="B180" s="48">
        <f>+B62</f>
        <v>0</v>
      </c>
      <c r="C180" s="71" t="s">
        <v>62</v>
      </c>
      <c r="D180" s="72"/>
    </row>
    <row r="181" spans="1:4" s="34" customFormat="1" ht="29.25" customHeight="1" x14ac:dyDescent="0.25">
      <c r="A181" s="47">
        <f>+MIN(5.5,B181)</f>
        <v>0</v>
      </c>
      <c r="B181" s="49">
        <f>+B77</f>
        <v>0</v>
      </c>
      <c r="C181" s="73" t="s">
        <v>63</v>
      </c>
      <c r="D181" s="74"/>
    </row>
    <row r="182" spans="1:4" s="34" customFormat="1" ht="29.25" customHeight="1" x14ac:dyDescent="0.25">
      <c r="A182" s="47">
        <f>+B182</f>
        <v>0</v>
      </c>
      <c r="B182" s="49">
        <f>+B138</f>
        <v>0</v>
      </c>
      <c r="C182" s="73" t="s">
        <v>130</v>
      </c>
      <c r="D182" s="74"/>
    </row>
    <row r="183" spans="1:4" s="34" customFormat="1" ht="29.25" customHeight="1" x14ac:dyDescent="0.25">
      <c r="A183" s="47">
        <f>MIN(10,(B183+IF(A176&gt;0,A176,0)))</f>
        <v>0</v>
      </c>
      <c r="B183" s="49">
        <f>+B152</f>
        <v>0</v>
      </c>
      <c r="C183" s="73" t="s">
        <v>66</v>
      </c>
      <c r="D183" s="74"/>
    </row>
    <row r="184" spans="1:4" s="34" customFormat="1" ht="15" x14ac:dyDescent="0.25">
      <c r="A184" s="47">
        <f>+MIN(10.5,B184)</f>
        <v>0</v>
      </c>
      <c r="B184" s="49">
        <f>+B174</f>
        <v>0</v>
      </c>
      <c r="C184" s="73" t="s">
        <v>64</v>
      </c>
      <c r="D184" s="74"/>
    </row>
    <row r="185" spans="1:4" s="34" customFormat="1" ht="15" x14ac:dyDescent="0.25">
      <c r="A185" s="50">
        <f>+SUM(A180:A184)</f>
        <v>0</v>
      </c>
      <c r="B185" s="51"/>
      <c r="C185" s="65" t="s">
        <v>65</v>
      </c>
      <c r="D185" s="66"/>
    </row>
    <row r="186" spans="1:4" s="53" customFormat="1" ht="15" x14ac:dyDescent="0.25">
      <c r="A186" s="52"/>
      <c r="B186" s="33">
        <f>+B184+B183+B182+B181+B180</f>
        <v>0</v>
      </c>
      <c r="C186" s="54" t="s">
        <v>50</v>
      </c>
      <c r="D186" s="54"/>
    </row>
    <row r="188" spans="1:4" x14ac:dyDescent="0.2">
      <c r="A188" s="6"/>
      <c r="D188" s="34"/>
    </row>
    <row r="189" spans="1:4" s="42" customFormat="1" ht="20.25" x14ac:dyDescent="0.3">
      <c r="A189" s="40"/>
      <c r="B189" s="40"/>
      <c r="C189" s="46" t="s">
        <v>49</v>
      </c>
      <c r="D189" s="41"/>
    </row>
    <row r="190" spans="1:4" s="42" customFormat="1" ht="20.25" x14ac:dyDescent="0.3">
      <c r="A190" s="40"/>
      <c r="B190" s="40"/>
      <c r="C190" s="38" t="str">
        <f>IF(A62&lt;31,"לא סיימת את כל קורסי החובה",0)</f>
        <v>לא סיימת את כל קורסי החובה</v>
      </c>
      <c r="D190" s="41"/>
    </row>
    <row r="191" spans="1:4" s="42" customFormat="1" ht="20.25" x14ac:dyDescent="0.3">
      <c r="A191" s="40"/>
      <c r="B191" s="40"/>
      <c r="C191" s="38" t="str">
        <f>IF(A181&lt;5.5,"לא סיימת חובות מדעיות",0)</f>
        <v>לא סיימת חובות מדעיות</v>
      </c>
      <c r="D191" s="41"/>
    </row>
    <row r="192" spans="1:4" s="42" customFormat="1" ht="20.25" x14ac:dyDescent="0.3">
      <c r="A192" s="40"/>
      <c r="B192" s="40"/>
      <c r="C192" s="38" t="str">
        <f>IF(A185&lt;155,"לא סיימת את מלוא הנקודות לתואר",0)</f>
        <v>לא סיימת את מלוא הנקודות לתואר</v>
      </c>
      <c r="D192" s="41"/>
    </row>
    <row r="193" spans="1:4" s="42" customFormat="1" ht="20.25" x14ac:dyDescent="0.3">
      <c r="A193" s="40"/>
      <c r="B193" s="40"/>
      <c r="C193" s="38" t="str">
        <f>IF(SUM(A81:A99)&lt;2,"לא סיימת 2  קורסים עתירי נתונים",0)</f>
        <v>לא סיימת 2  קורסים עתירי נתונים</v>
      </c>
      <c r="D193" s="41"/>
    </row>
    <row r="194" spans="1:4" ht="20.25" x14ac:dyDescent="0.3">
      <c r="A194" s="40"/>
      <c r="B194" s="40"/>
      <c r="C194" s="39" t="str">
        <f>IF(B180&lt;&gt;107,"שים לב: יתכן ולא נצמדת לתכנית המומלצת - יש לוודא אישור פרטני מהפקולטה לשינוי תכנית הלימודים",0)</f>
        <v>שים לב: יתכן ולא נצמדת לתכנית המומלצת - יש לוודא אישור פרטני מהפקולטה לשינוי תכנית הלימודים</v>
      </c>
      <c r="D194" s="41"/>
    </row>
    <row r="195" spans="1:4" ht="15" x14ac:dyDescent="0.25">
      <c r="C195" s="22"/>
      <c r="D195" s="35"/>
    </row>
    <row r="196" spans="1:4" x14ac:dyDescent="0.2">
      <c r="A196" s="6"/>
      <c r="D196" s="35"/>
    </row>
    <row r="207" spans="1:4" x14ac:dyDescent="0.2">
      <c r="C207" s="18"/>
    </row>
    <row r="208" spans="1:4" x14ac:dyDescent="0.2">
      <c r="C208" s="18"/>
    </row>
    <row r="209" spans="3:3" x14ac:dyDescent="0.2">
      <c r="C209" s="18"/>
    </row>
    <row r="210" spans="3:3" x14ac:dyDescent="0.2">
      <c r="C210" s="18"/>
    </row>
    <row r="211" spans="3:3" x14ac:dyDescent="0.2">
      <c r="C211" s="18"/>
    </row>
    <row r="212" spans="3:3" x14ac:dyDescent="0.2">
      <c r="C212" s="18"/>
    </row>
    <row r="213" spans="3:3" x14ac:dyDescent="0.2">
      <c r="C213" s="18"/>
    </row>
    <row r="214" spans="3:3" x14ac:dyDescent="0.2">
      <c r="C214" s="18"/>
    </row>
    <row r="215" spans="3:3" x14ac:dyDescent="0.2">
      <c r="C215" s="18"/>
    </row>
    <row r="216" spans="3:3" x14ac:dyDescent="0.2">
      <c r="C216" s="18"/>
    </row>
    <row r="217" spans="3:3" x14ac:dyDescent="0.2">
      <c r="C217" s="18"/>
    </row>
    <row r="218" spans="3:3" x14ac:dyDescent="0.2">
      <c r="C218" s="18"/>
    </row>
    <row r="219" spans="3:3" x14ac:dyDescent="0.2">
      <c r="C219" s="18"/>
    </row>
    <row r="220" spans="3:3" x14ac:dyDescent="0.2">
      <c r="C220" s="18"/>
    </row>
    <row r="221" spans="3:3" x14ac:dyDescent="0.2">
      <c r="C221" s="18"/>
    </row>
    <row r="222" spans="3:3" x14ac:dyDescent="0.2">
      <c r="C222" s="18"/>
    </row>
    <row r="223" spans="3:3" x14ac:dyDescent="0.2">
      <c r="C223" s="18"/>
    </row>
    <row r="224" spans="3:3" x14ac:dyDescent="0.2">
      <c r="C224" s="18"/>
    </row>
    <row r="225" spans="3:3" x14ac:dyDescent="0.2">
      <c r="C225" s="18"/>
    </row>
    <row r="226" spans="3:3" x14ac:dyDescent="0.2">
      <c r="C226" s="18"/>
    </row>
    <row r="227" spans="3:3" x14ac:dyDescent="0.2">
      <c r="C227" s="18"/>
    </row>
    <row r="228" spans="3:3" x14ac:dyDescent="0.2">
      <c r="C228" s="18"/>
    </row>
    <row r="229" spans="3:3" x14ac:dyDescent="0.2">
      <c r="C229" s="18"/>
    </row>
    <row r="230" spans="3:3" x14ac:dyDescent="0.2">
      <c r="C230" s="18"/>
    </row>
    <row r="231" spans="3:3" x14ac:dyDescent="0.2">
      <c r="C231" s="18"/>
    </row>
    <row r="232" spans="3:3" x14ac:dyDescent="0.2">
      <c r="C232" s="18"/>
    </row>
    <row r="233" spans="3:3" x14ac:dyDescent="0.2">
      <c r="C233" s="18"/>
    </row>
    <row r="234" spans="3:3" x14ac:dyDescent="0.2">
      <c r="C234" s="18"/>
    </row>
    <row r="235" spans="3:3" x14ac:dyDescent="0.2">
      <c r="C235" s="18"/>
    </row>
    <row r="236" spans="3:3" x14ac:dyDescent="0.2">
      <c r="C236" s="18"/>
    </row>
    <row r="237" spans="3:3" x14ac:dyDescent="0.2">
      <c r="C237" s="18"/>
    </row>
    <row r="238" spans="3:3" x14ac:dyDescent="0.2">
      <c r="C238" s="18"/>
    </row>
    <row r="239" spans="3:3" x14ac:dyDescent="0.2">
      <c r="C239" s="18"/>
    </row>
    <row r="240" spans="3:3" x14ac:dyDescent="0.2">
      <c r="C240" s="18"/>
    </row>
    <row r="241" spans="3:3" x14ac:dyDescent="0.2">
      <c r="C241" s="18"/>
    </row>
    <row r="242" spans="3:3" x14ac:dyDescent="0.2">
      <c r="C242" s="18"/>
    </row>
    <row r="243" spans="3:3" x14ac:dyDescent="0.2">
      <c r="C243" s="18"/>
    </row>
    <row r="244" spans="3:3" x14ac:dyDescent="0.2">
      <c r="C244" s="18"/>
    </row>
    <row r="245" spans="3:3" x14ac:dyDescent="0.2">
      <c r="C245" s="18"/>
    </row>
    <row r="246" spans="3:3" x14ac:dyDescent="0.2">
      <c r="C246" s="18"/>
    </row>
    <row r="247" spans="3:3" x14ac:dyDescent="0.2">
      <c r="C247" s="18"/>
    </row>
    <row r="248" spans="3:3" x14ac:dyDescent="0.2">
      <c r="C248" s="18"/>
    </row>
    <row r="249" spans="3:3" x14ac:dyDescent="0.2">
      <c r="C249" s="18"/>
    </row>
    <row r="250" spans="3:3" x14ac:dyDescent="0.2">
      <c r="C250" s="18"/>
    </row>
    <row r="251" spans="3:3" x14ac:dyDescent="0.2">
      <c r="C251" s="18"/>
    </row>
    <row r="252" spans="3:3" x14ac:dyDescent="0.2">
      <c r="C252" s="18"/>
    </row>
    <row r="253" spans="3:3" x14ac:dyDescent="0.2">
      <c r="C253" s="18"/>
    </row>
    <row r="254" spans="3:3" x14ac:dyDescent="0.2">
      <c r="C254" s="18"/>
    </row>
    <row r="255" spans="3:3" x14ac:dyDescent="0.2">
      <c r="C255" s="18"/>
    </row>
    <row r="256" spans="3:3" x14ac:dyDescent="0.2">
      <c r="C256" s="18"/>
    </row>
    <row r="257" spans="3:3" x14ac:dyDescent="0.2">
      <c r="C257" s="18"/>
    </row>
    <row r="258" spans="3:3" x14ac:dyDescent="0.2">
      <c r="C258" s="18"/>
    </row>
    <row r="259" spans="3:3" x14ac:dyDescent="0.2">
      <c r="C259" s="18"/>
    </row>
    <row r="260" spans="3:3" x14ac:dyDescent="0.2">
      <c r="C260" s="18"/>
    </row>
    <row r="261" spans="3:3" x14ac:dyDescent="0.2">
      <c r="C261" s="18"/>
    </row>
    <row r="262" spans="3:3" x14ac:dyDescent="0.2">
      <c r="C262" s="18"/>
    </row>
    <row r="263" spans="3:3" x14ac:dyDescent="0.2">
      <c r="C263" s="18"/>
    </row>
    <row r="264" spans="3:3" x14ac:dyDescent="0.2">
      <c r="C264" s="18"/>
    </row>
    <row r="265" spans="3:3" x14ac:dyDescent="0.2">
      <c r="C265" s="18"/>
    </row>
    <row r="266" spans="3:3" x14ac:dyDescent="0.2">
      <c r="C266" s="18"/>
    </row>
    <row r="267" spans="3:3" x14ac:dyDescent="0.2">
      <c r="C267" s="18"/>
    </row>
    <row r="268" spans="3:3" x14ac:dyDescent="0.2">
      <c r="C268" s="18"/>
    </row>
    <row r="269" spans="3:3" x14ac:dyDescent="0.2">
      <c r="C269" s="18"/>
    </row>
    <row r="270" spans="3:3" x14ac:dyDescent="0.2">
      <c r="C270" s="18"/>
    </row>
    <row r="271" spans="3:3" x14ac:dyDescent="0.2">
      <c r="C271" s="18"/>
    </row>
    <row r="272" spans="3:3" x14ac:dyDescent="0.2">
      <c r="C272" s="18"/>
    </row>
    <row r="273" spans="3:3" x14ac:dyDescent="0.2">
      <c r="C273" s="18"/>
    </row>
    <row r="274" spans="3:3" x14ac:dyDescent="0.2">
      <c r="C274" s="18"/>
    </row>
    <row r="275" spans="3:3" x14ac:dyDescent="0.2">
      <c r="C275" s="18"/>
    </row>
    <row r="276" spans="3:3" x14ac:dyDescent="0.2">
      <c r="C276" s="18"/>
    </row>
    <row r="277" spans="3:3" x14ac:dyDescent="0.2">
      <c r="C277" s="18"/>
    </row>
    <row r="278" spans="3:3" x14ac:dyDescent="0.2">
      <c r="C278" s="18"/>
    </row>
    <row r="279" spans="3:3" x14ac:dyDescent="0.2">
      <c r="C279" s="18"/>
    </row>
    <row r="280" spans="3:3" x14ac:dyDescent="0.2">
      <c r="C280" s="18"/>
    </row>
    <row r="281" spans="3:3" x14ac:dyDescent="0.2">
      <c r="C281" s="18"/>
    </row>
    <row r="282" spans="3:3" x14ac:dyDescent="0.2">
      <c r="C282" s="18"/>
    </row>
    <row r="283" spans="3:3" x14ac:dyDescent="0.2">
      <c r="C283" s="18"/>
    </row>
    <row r="284" spans="3:3" x14ac:dyDescent="0.2">
      <c r="C284" s="18"/>
    </row>
    <row r="285" spans="3:3" x14ac:dyDescent="0.2">
      <c r="C285" s="18"/>
    </row>
    <row r="286" spans="3:3" x14ac:dyDescent="0.2">
      <c r="C286" s="18"/>
    </row>
    <row r="287" spans="3:3" x14ac:dyDescent="0.2">
      <c r="C287" s="18"/>
    </row>
    <row r="288" spans="3:3" x14ac:dyDescent="0.2">
      <c r="C288" s="18"/>
    </row>
    <row r="289" spans="3:3" x14ac:dyDescent="0.2">
      <c r="C289" s="18"/>
    </row>
    <row r="290" spans="3:3" x14ac:dyDescent="0.2">
      <c r="C290" s="18"/>
    </row>
    <row r="291" spans="3:3" x14ac:dyDescent="0.2">
      <c r="C291" s="18"/>
    </row>
    <row r="292" spans="3:3" x14ac:dyDescent="0.2">
      <c r="C292" s="18"/>
    </row>
    <row r="293" spans="3:3" x14ac:dyDescent="0.2">
      <c r="C293" s="18"/>
    </row>
    <row r="294" spans="3:3" x14ac:dyDescent="0.2">
      <c r="C294" s="18"/>
    </row>
    <row r="295" spans="3:3" x14ac:dyDescent="0.2">
      <c r="C295" s="18"/>
    </row>
    <row r="296" spans="3:3" x14ac:dyDescent="0.2">
      <c r="C296" s="18"/>
    </row>
    <row r="297" spans="3:3" x14ac:dyDescent="0.2">
      <c r="C297" s="18"/>
    </row>
    <row r="298" spans="3:3" x14ac:dyDescent="0.2">
      <c r="C298" s="18"/>
    </row>
    <row r="299" spans="3:3" x14ac:dyDescent="0.2">
      <c r="C299" s="18"/>
    </row>
    <row r="300" spans="3:3" x14ac:dyDescent="0.2">
      <c r="C300" s="18"/>
    </row>
    <row r="301" spans="3:3" x14ac:dyDescent="0.2">
      <c r="C301" s="18"/>
    </row>
    <row r="302" spans="3:3" x14ac:dyDescent="0.2">
      <c r="C302" s="18"/>
    </row>
    <row r="303" spans="3:3" x14ac:dyDescent="0.2">
      <c r="C303" s="18"/>
    </row>
    <row r="304" spans="3:3" x14ac:dyDescent="0.2">
      <c r="C304" s="18"/>
    </row>
    <row r="305" spans="3:3" x14ac:dyDescent="0.2">
      <c r="C305" s="18"/>
    </row>
    <row r="306" spans="3:3" x14ac:dyDescent="0.2">
      <c r="C306" s="18"/>
    </row>
    <row r="307" spans="3:3" x14ac:dyDescent="0.2">
      <c r="C307" s="18"/>
    </row>
    <row r="308" spans="3:3" x14ac:dyDescent="0.2">
      <c r="C308" s="18"/>
    </row>
    <row r="309" spans="3:3" x14ac:dyDescent="0.2">
      <c r="C309" s="18"/>
    </row>
    <row r="310" spans="3:3" x14ac:dyDescent="0.2">
      <c r="C310" s="18"/>
    </row>
    <row r="311" spans="3:3" x14ac:dyDescent="0.2">
      <c r="C311" s="18"/>
    </row>
    <row r="312" spans="3:3" x14ac:dyDescent="0.2">
      <c r="C312" s="18"/>
    </row>
    <row r="313" spans="3:3" x14ac:dyDescent="0.2">
      <c r="C313" s="18"/>
    </row>
    <row r="314" spans="3:3" x14ac:dyDescent="0.2">
      <c r="C314" s="18"/>
    </row>
    <row r="315" spans="3:3" x14ac:dyDescent="0.2">
      <c r="C315" s="18"/>
    </row>
    <row r="316" spans="3:3" x14ac:dyDescent="0.2">
      <c r="C316" s="18"/>
    </row>
    <row r="317" spans="3:3" x14ac:dyDescent="0.2">
      <c r="C317" s="18"/>
    </row>
    <row r="318" spans="3:3" x14ac:dyDescent="0.2">
      <c r="C318" s="18"/>
    </row>
    <row r="319" spans="3:3" x14ac:dyDescent="0.2">
      <c r="C319" s="18"/>
    </row>
    <row r="320" spans="3:3" x14ac:dyDescent="0.2">
      <c r="C320" s="18"/>
    </row>
    <row r="321" spans="3:3" x14ac:dyDescent="0.2">
      <c r="C321" s="18"/>
    </row>
    <row r="322" spans="3:3" x14ac:dyDescent="0.2">
      <c r="C322" s="18"/>
    </row>
    <row r="323" spans="3:3" x14ac:dyDescent="0.2">
      <c r="C323" s="18"/>
    </row>
    <row r="324" spans="3:3" x14ac:dyDescent="0.2">
      <c r="C324" s="18"/>
    </row>
    <row r="325" spans="3:3" x14ac:dyDescent="0.2">
      <c r="C325" s="18"/>
    </row>
    <row r="326" spans="3:3" x14ac:dyDescent="0.2">
      <c r="C326" s="18"/>
    </row>
  </sheetData>
  <sheetProtection sheet="1" objects="1" scenarios="1"/>
  <protectedRanges>
    <protectedRange sqref="C158:C173" name="Range14"/>
    <protectedRange sqref="A65:A76" name="Range12"/>
    <protectedRange sqref="C143:C151" name="Range10"/>
    <protectedRange sqref="B83" name="Range4_1"/>
    <protectedRange sqref="C158:C165 C94:C99 A148:C151 C125:C133" name="Range6"/>
    <protectedRange sqref="B81:B82 B84:B137" name="Range4"/>
    <protectedRange sqref="B30:B61" name="Range2"/>
    <protectedRange sqref="C7:C13" name="Range1"/>
    <protectedRange sqref="B65:B76" name="Range3"/>
    <protectedRange sqref="A143:B147" name="Range5"/>
    <protectedRange sqref="A158:B173" name="Range7"/>
    <protectedRange sqref="C18:D27" name="Range9"/>
    <protectedRange sqref="A81:A137" name="Range11"/>
    <protectedRange sqref="A30:A61" name="Range13"/>
  </protectedRanges>
  <sortState xmlns:xlrd2="http://schemas.microsoft.com/office/spreadsheetml/2017/richdata2" ref="A30:E61">
    <sortCondition ref="D30:D61"/>
  </sortState>
  <mergeCells count="29">
    <mergeCell ref="C185:D185"/>
    <mergeCell ref="A2:D2"/>
    <mergeCell ref="A5:D5"/>
    <mergeCell ref="A16:B16"/>
    <mergeCell ref="A26:D26"/>
    <mergeCell ref="A28:D28"/>
    <mergeCell ref="C180:D180"/>
    <mergeCell ref="C181:D181"/>
    <mergeCell ref="C182:D182"/>
    <mergeCell ref="C183:D183"/>
    <mergeCell ref="C184:D184"/>
    <mergeCell ref="C80:D80"/>
    <mergeCell ref="C141:D141"/>
    <mergeCell ref="C156:D156"/>
    <mergeCell ref="A7:B7"/>
    <mergeCell ref="A8:B8"/>
    <mergeCell ref="D125:D133"/>
    <mergeCell ref="D94:D99"/>
    <mergeCell ref="C29:D29"/>
    <mergeCell ref="A3:D3"/>
    <mergeCell ref="A15:D15"/>
    <mergeCell ref="C64:D64"/>
    <mergeCell ref="C79:D79"/>
    <mergeCell ref="A4:D4"/>
    <mergeCell ref="A9:B9"/>
    <mergeCell ref="A10:B10"/>
    <mergeCell ref="A11:B11"/>
    <mergeCell ref="A12:B12"/>
    <mergeCell ref="A13:B13"/>
  </mergeCells>
  <pageMargins left="0.7" right="0.7" top="0.75" bottom="0.75" header="0.3" footer="0.3"/>
  <pageSetup scale="57" orientation="portrait" horizontalDpi="4294967293" r:id="rId1"/>
  <rowBreaks count="3" manualBreakCount="3">
    <brk id="78" max="3" man="1"/>
    <brk id="139" max="3" man="1"/>
    <brk id="1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781c55c1-1b42-4ded-a90b-054efd36c41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5FEDD192004438B936445EA451539" ma:contentTypeVersion="20" ma:contentTypeDescription="Create a new document." ma:contentTypeScope="" ma:versionID="73031f0e75e0c07d310eaf5a8a001300">
  <xsd:schema xmlns:xsd="http://www.w3.org/2001/XMLSchema" xmlns:xs="http://www.w3.org/2001/XMLSchema" xmlns:p="http://schemas.microsoft.com/office/2006/metadata/properties" xmlns:ns1="http://schemas.microsoft.com/sharepoint/v3" xmlns:ns3="781c55c1-1b42-4ded-a90b-054efd36c413" xmlns:ns4="dc944b35-ee21-4e00-a0a7-00dc8e2f5d3b" targetNamespace="http://schemas.microsoft.com/office/2006/metadata/properties" ma:root="true" ma:fieldsID="32405552beaf85ddc3d5f3856895804b" ns1:_="" ns3:_="" ns4:_="">
    <xsd:import namespace="http://schemas.microsoft.com/sharepoint/v3"/>
    <xsd:import namespace="781c55c1-1b42-4ded-a90b-054efd36c413"/>
    <xsd:import namespace="dc944b35-ee21-4e00-a0a7-00dc8e2f5d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c55c1-1b42-4ded-a90b-054efd36c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44b35-ee21-4e00-a0a7-00dc8e2f5d3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9A4CC1-5EEB-469D-8317-5CFB82BC8224}">
  <ds:schemaRefs>
    <ds:schemaRef ds:uri="781c55c1-1b42-4ded-a90b-054efd36c413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dc944b35-ee21-4e00-a0a7-00dc8e2f5d3b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54C01A6-EDC7-47D5-B3D9-6D17EBB3EE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EC79E-86E2-48F7-9CDA-F6027CD52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1c55c1-1b42-4ded-a90b-054efd36c413"/>
    <ds:schemaRef ds:uri="dc944b35-ee21-4e00-a0a7-00dc8e2f5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cp:lastPrinted>2025-01-28T13:23:16Z</cp:lastPrinted>
  <dcterms:created xsi:type="dcterms:W3CDTF">2019-10-28T17:13:51Z</dcterms:created>
  <dcterms:modified xsi:type="dcterms:W3CDTF">2025-12-11T11:22:38Z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0x010100D145FEDD192004438B936445EA451539</vt:lpwstr>
  </property>
</Properties>
</file>