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chnionmail-my.sharepoint.com/personal/dds_ug_co_technion_ac_il/Documents/Documents/.רכזת הסמכה ומצוינות-ליאת/תוכניות לימוד/קטלוגים/טפסי מעקב/טפסי גמר נתונים ומידע/"/>
    </mc:Choice>
  </mc:AlternateContent>
  <xr:revisionPtr revIDLastSave="172" documentId="8_{19381D1C-F10F-4153-847B-2855FA30AFEF}" xr6:coauthVersionLast="47" xr6:coauthVersionMax="47" xr10:uidLastSave="{4C8379AF-07AD-4FA0-BFF4-3E4A211A892E}"/>
  <bookViews>
    <workbookView showHorizontalScroll="0" showVerticalScroll="0" showSheetTabs="0" xWindow="-289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Sheet2!$A$1:$E$185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9" i="2" l="1"/>
  <c r="C169" i="2" s="1"/>
  <c r="B127" i="2"/>
  <c r="C168" i="2"/>
  <c r="A47" i="2" l="1"/>
  <c r="C165" i="2" s="1"/>
  <c r="B113" i="2"/>
  <c r="B63" i="2"/>
  <c r="B47" i="2"/>
  <c r="B155" i="2" l="1"/>
  <c r="B156" i="2"/>
  <c r="A151" i="2" s="1"/>
  <c r="B157" i="2"/>
  <c r="A157" i="2" s="1"/>
  <c r="B158" i="2"/>
  <c r="A155" i="2" l="1"/>
  <c r="A158" i="2"/>
  <c r="B159" i="2"/>
  <c r="A159" i="2" s="1"/>
  <c r="A156" i="2"/>
  <c r="C166" i="2" s="1"/>
  <c r="B161" i="2" l="1"/>
  <c r="A160" i="2"/>
  <c r="C167" i="2" s="1"/>
</calcChain>
</file>

<file path=xl/sharedStrings.xml><?xml version="1.0" encoding="utf-8"?>
<sst xmlns="http://schemas.openxmlformats.org/spreadsheetml/2006/main" count="147" uniqueCount="130">
  <si>
    <t xml:space="preserve">אלגברה א </t>
  </si>
  <si>
    <t>חשבון אינפיניטסימלי 1מ</t>
  </si>
  <si>
    <t>מתמטיקה דיסקרטית ת'</t>
  </si>
  <si>
    <t>מבוא למדעי המחשב ח'</t>
  </si>
  <si>
    <t>אנגלית טכנית – מתקדמים ב'</t>
  </si>
  <si>
    <t>חשבון אינפיניטסימלי 2מ</t>
  </si>
  <si>
    <t>הסתברות מ'</t>
  </si>
  <si>
    <t xml:space="preserve">ארגון המחשב ומערכות הפעלה </t>
  </si>
  <si>
    <t>פיסיקה 1</t>
  </si>
  <si>
    <t>מידע מבוזר וסוכנים רציונליים</t>
  </si>
  <si>
    <t xml:space="preserve">ניהול מסדי נתונים </t>
  </si>
  <si>
    <t>מבני נתונים ואלגוריתמים</t>
  </si>
  <si>
    <t>מבוא לסטטיסטיקה</t>
  </si>
  <si>
    <t xml:space="preserve">שיטות אלגבריות בהנדסת נתונים </t>
  </si>
  <si>
    <t>מבוא לחישוביות וסיבוכיות</t>
  </si>
  <si>
    <t>מודלים סטוכסטיים בחקב"צ</t>
  </si>
  <si>
    <t>מודלים של מסחר אלקטרוני</t>
  </si>
  <si>
    <t>מודלים לא ליניאריים בחקר ביצועים</t>
  </si>
  <si>
    <t>יסודות בינה מלאכותית וישומיה</t>
  </si>
  <si>
    <t>מערכות מידע מבוזרות</t>
  </si>
  <si>
    <t>הגורם האנושי באיסוף נתונים</t>
  </si>
  <si>
    <t>הצגת מידע חזותי וקוגניציה</t>
  </si>
  <si>
    <t>מעבדה באיסוף וניהול נתונים</t>
  </si>
  <si>
    <t>מעבדה בניתוח והצגת נתונים</t>
  </si>
  <si>
    <t xml:space="preserve">ניהול מידע מבוזר </t>
  </si>
  <si>
    <t>סך נקודות חובה</t>
  </si>
  <si>
    <t xml:space="preserve">                                                                         </t>
  </si>
  <si>
    <t>סך נקודות מדעיות</t>
  </si>
  <si>
    <t>חובה מינימום 5.5</t>
  </si>
  <si>
    <t>קורסי חובה</t>
  </si>
  <si>
    <t>קורסים מדעיים</t>
  </si>
  <si>
    <t>סך נקודות נתונים</t>
  </si>
  <si>
    <t>סך מל"גים</t>
  </si>
  <si>
    <t>סך בחירה חופשית</t>
  </si>
  <si>
    <t>חובה מינימום 3 מל"גים</t>
  </si>
  <si>
    <t>קורסי בחירה חופשית ומל"ג</t>
  </si>
  <si>
    <t>סך קורסי בחירה פקולטית</t>
  </si>
  <si>
    <t>ייחשב לתואר</t>
  </si>
  <si>
    <t>חייב להיות 155</t>
  </si>
  <si>
    <t>נקודות</t>
  </si>
  <si>
    <t>לא לתואר</t>
  </si>
  <si>
    <t>פיזיקה 1מ (נקודת עודף)</t>
  </si>
  <si>
    <t>שם משפחה</t>
  </si>
  <si>
    <t>שם פרטי</t>
  </si>
  <si>
    <t>מספר תעודת זהות</t>
  </si>
  <si>
    <t xml:space="preserve">מספר טלפון </t>
  </si>
  <si>
    <t>דוא"ל</t>
  </si>
  <si>
    <t>שנת תחילת לימודים</t>
  </si>
  <si>
    <t>אחר</t>
  </si>
  <si>
    <t>חובה מינימום 5.5 נקז</t>
  </si>
  <si>
    <t>חובה מינימום 2 קורסי כוכביות</t>
  </si>
  <si>
    <t>מספר קורס - שם קורס</t>
  </si>
  <si>
    <t>קורס נתונים אחר - יש לצרף אישור</t>
  </si>
  <si>
    <t>חינוך גופני 1</t>
  </si>
  <si>
    <t>חינוך גופני 2</t>
  </si>
  <si>
    <t>מלא כאן מספר קורס ושם קורס</t>
  </si>
  <si>
    <t>קורסי בחירה פקולטיים אחרים - 094, 095, 096</t>
  </si>
  <si>
    <t xml:space="preserve">מבוא להנדסת נתונים ומידע - </t>
  </si>
  <si>
    <t>למידה חישובית 1</t>
  </si>
  <si>
    <t>סטטיסטיקה 2</t>
  </si>
  <si>
    <t>למידה חישובית 2</t>
  </si>
  <si>
    <t>קורס עתיר נתונים אחר - יש לצרף אישור</t>
  </si>
  <si>
    <t>קורסי הנדסת נתונים ומידע</t>
  </si>
  <si>
    <t>מקסימום 10.5 נק"ז</t>
  </si>
  <si>
    <t>עובר = 1</t>
  </si>
  <si>
    <t>סטטוס</t>
  </si>
  <si>
    <t>סך נקודות לחובת גמר תואר</t>
  </si>
  <si>
    <t>סך נקודות לתואר</t>
  </si>
  <si>
    <t>שימו לב: יש לסמן 1 בקורס שקבלת בו עובר - ולעדכן נקז כאשר לא משקף את הנקז בתדפיס הציונים שלך</t>
  </si>
  <si>
    <t>שימו לב לסטטוס בתחתית הגיליון - אם אין הערות טופס תקין</t>
  </si>
  <si>
    <t>טופס גמר - הנדסת נתונים ומידע תשפ"א 2020/1</t>
  </si>
  <si>
    <t>הערות - כל מה שלא תואם את הטופס ניתן להוסיף כאן</t>
  </si>
  <si>
    <t>או לחילופין דיסקרטית 0940347</t>
  </si>
  <si>
    <t>או לחילופין: 0940700 מבוא לנתונים + 0094219 הנדסת תוכנה</t>
  </si>
  <si>
    <t>או סטטיסטיקה 1 940424</t>
  </si>
  <si>
    <t>או פרויקט מחקר 1 0940702 לסטודנטים בתכנית מצויינות</t>
  </si>
  <si>
    <t>או פרויקט מחקר 1 0940701 לסטודנטים בתכנית מצויינות</t>
  </si>
  <si>
    <t>1140032 מעבדה לפיסיקה 1ח'</t>
  </si>
  <si>
    <t>1140052 פיסיקה 2</t>
  </si>
  <si>
    <t>1140054 פיסיקה 3</t>
  </si>
  <si>
    <t xml:space="preserve">1240120 יסודות הכימיה              </t>
  </si>
  <si>
    <t>1240510 כימיה פיסיקלית</t>
  </si>
  <si>
    <t xml:space="preserve">1250001 כימיה כללית </t>
  </si>
  <si>
    <t xml:space="preserve">1250013 מעבדה בכימיה כללית </t>
  </si>
  <si>
    <t>1250801 כימיה אורגנית</t>
  </si>
  <si>
    <t>1340020 גנטיקה כללית</t>
  </si>
  <si>
    <t>1340058 ביולוגיה 1</t>
  </si>
  <si>
    <t>* 0960231 מודלים מתמטיים באחזור מידע מתקדם</t>
  </si>
  <si>
    <t>* 0960235 מערכות נבונות אינטראקטיביות</t>
  </si>
  <si>
    <t>* 0960262 אחזור מידע</t>
  </si>
  <si>
    <t>* 0960324 הנדסת מערכות שירות</t>
  </si>
  <si>
    <t>* 0970135 מחקר רב תחומי במערכות שירות</t>
  </si>
  <si>
    <t>* 0970200 למידה עמוקה, תאוריה ומעשה</t>
  </si>
  <si>
    <t>* 0970215 עיבוד שפה טבעית</t>
  </si>
  <si>
    <t>* 0970216 עיבוד שפה טבעית מתקדם</t>
  </si>
  <si>
    <t>* 0970247 אינטרנט של הדברים: טכנולוגיות</t>
  </si>
  <si>
    <t>* 0970248 למידת מכונה ברפואה</t>
  </si>
  <si>
    <t>* 0970272 סמינר בשילוב נתונים באי ודאות</t>
  </si>
  <si>
    <t>* 0970400 הסקה סיבתית</t>
  </si>
  <si>
    <t>0940288 נושאים אתיים באחריות בנתונים</t>
  </si>
  <si>
    <t>0960208 בינה מלאכותית ומערכות אוטונומיות</t>
  </si>
  <si>
    <t>0960226 חישוב, תורת המשחקים וכלכלה</t>
  </si>
  <si>
    <t>0960232 אתיקה של נתונים</t>
  </si>
  <si>
    <t xml:space="preserve">0960265 אלגוריתמים בלוגיקה </t>
  </si>
  <si>
    <t>0960290 נושאים נבחרים בהנדסת נתונים ומידע</t>
  </si>
  <si>
    <t>0960291 מסחר אלגוריתמי בתדירות גבוהה</t>
  </si>
  <si>
    <t>0960292 שיטות חיזוי בפינטק</t>
  </si>
  <si>
    <t>0960293 למידה חישובית בבחירת תיק השקעות</t>
  </si>
  <si>
    <t>0960335 אופטימיזציה בתנאי אי ודאות</t>
  </si>
  <si>
    <t>0960336 שיטות אופטימיזציה בלמידת מכונה</t>
  </si>
  <si>
    <t>0960401 נושאים נבחרים בסטטיסטיקה והסתברות</t>
  </si>
  <si>
    <t>0960414 סטטיסטיקה תעשייתית</t>
  </si>
  <si>
    <t xml:space="preserve">0960415 נושאים ברגרסיה </t>
  </si>
  <si>
    <t>0960425 סדרות עתיות וחיזוי</t>
  </si>
  <si>
    <t>0960450 השוואות מרובות</t>
  </si>
  <si>
    <t>0960576 למידה וסיבוכיות בתורת המשחקים</t>
  </si>
  <si>
    <t>0970211 פרוטוקולי רשת עמידים בתקלות</t>
  </si>
  <si>
    <t>0970225 שיטות פרטורבציה בלמידת מכונה</t>
  </si>
  <si>
    <t>0970244 רובוטים קוגניטיביים</t>
  </si>
  <si>
    <t>0970246 מודלי חישוב חברתי</t>
  </si>
  <si>
    <t>0970245 תכנון מנגנונים למדעי הנתונים</t>
  </si>
  <si>
    <t>0970280 אלגוריתמים בתרחישי אי-וודאות</t>
  </si>
  <si>
    <t>0970329 אלגוריתמים הסתברותיים</t>
  </si>
  <si>
    <t>0970449 סטטיסטיקה אי פרמטרית</t>
  </si>
  <si>
    <t>0907470 מודלים סמי-פרמטרים</t>
  </si>
  <si>
    <t>מל"ג 1</t>
  </si>
  <si>
    <t>מל"ג 2</t>
  </si>
  <si>
    <t>מל"ג 3</t>
  </si>
  <si>
    <t xml:space="preserve">2740300 תורשת האדם ת"א     </t>
  </si>
  <si>
    <t>פעילות חברתית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</si>
</sst>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David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b/>
      <sz val="16"/>
      <color rgb="FFC00000"/>
      <name val="Arial"/>
      <family val="2"/>
    </font>
    <font>
      <b/>
      <sz val="11"/>
      <color rgb="FFC00000"/>
      <name val="Arial"/>
      <family val="2"/>
    </font>
    <font>
      <b/>
      <sz val="11"/>
      <color theme="0"/>
      <name val="Arial"/>
      <family val="2"/>
    </font>
    <font>
      <b/>
      <sz val="14"/>
      <color rgb="FFFF0000"/>
      <name val="Arial"/>
      <family val="2"/>
    </font>
    <font>
      <b/>
      <sz val="14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 readingOrder="2"/>
    </xf>
    <xf numFmtId="0" fontId="1" fillId="4" borderId="2" xfId="0" applyFont="1" applyFill="1" applyBorder="1" applyAlignment="1" applyProtection="1">
      <alignment horizontal="center" vertical="center" readingOrder="2"/>
      <protection locked="0"/>
    </xf>
    <xf numFmtId="0" fontId="1" fillId="4" borderId="1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 vertical="center" readingOrder="2"/>
    </xf>
    <xf numFmtId="0" fontId="1" fillId="5" borderId="0" xfId="0" applyFont="1" applyFill="1" applyAlignment="1">
      <alignment horizontal="right" vertical="center" readingOrder="2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4" borderId="0" xfId="0" applyFont="1" applyFill="1" applyAlignment="1">
      <alignment horizontal="right" vertical="center" readingOrder="2"/>
    </xf>
    <xf numFmtId="0" fontId="1" fillId="4" borderId="4" xfId="0" applyFont="1" applyFill="1" applyBorder="1"/>
    <xf numFmtId="0" fontId="1" fillId="4" borderId="4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1" fillId="5" borderId="0" xfId="0" applyFont="1" applyFill="1" applyAlignment="1">
      <alignment horizontal="center" vertical="center" readingOrder="2"/>
    </xf>
    <xf numFmtId="0" fontId="1" fillId="4" borderId="4" xfId="0" applyFont="1" applyFill="1" applyBorder="1" applyAlignment="1">
      <alignment horizontal="center"/>
    </xf>
    <xf numFmtId="0" fontId="7" fillId="4" borderId="0" xfId="0" applyFont="1" applyFill="1" applyAlignment="1" applyProtection="1">
      <alignment horizontal="right" vertical="center" readingOrder="2"/>
      <protection locked="0"/>
    </xf>
    <xf numFmtId="0" fontId="2" fillId="2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0" xfId="0" applyFont="1" applyFill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readingOrder="2"/>
    </xf>
    <xf numFmtId="49" fontId="1" fillId="4" borderId="4" xfId="0" applyNumberFormat="1" applyFont="1" applyFill="1" applyBorder="1"/>
    <xf numFmtId="0" fontId="1" fillId="2" borderId="0" xfId="0" applyFont="1" applyFill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2" fillId="4" borderId="0" xfId="0" applyFont="1" applyFill="1" applyAlignment="1">
      <alignment horizontal="right" vertical="center" readingOrder="2"/>
    </xf>
    <xf numFmtId="0" fontId="1" fillId="5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readingOrder="2"/>
    </xf>
    <xf numFmtId="0" fontId="2" fillId="0" borderId="3" xfId="0" applyFont="1" applyBorder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0" fontId="1" fillId="0" borderId="5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5"/>
  <sheetViews>
    <sheetView showZeros="0" rightToLeft="1" tabSelected="1" view="pageBreakPreview" topLeftCell="A10" zoomScaleNormal="100" zoomScaleSheetLayoutView="100" workbookViewId="0">
      <selection activeCell="D16" sqref="D16"/>
    </sheetView>
  </sheetViews>
  <sheetFormatPr defaultColWidth="8.75" defaultRowHeight="14.25" x14ac:dyDescent="0.2"/>
  <cols>
    <col min="1" max="1" width="8.375" style="1" customWidth="1"/>
    <col min="2" max="2" width="9" style="3" customWidth="1"/>
    <col min="3" max="3" width="30.875" style="1" customWidth="1"/>
    <col min="4" max="4" width="8.75" style="6" customWidth="1"/>
    <col min="5" max="5" width="19.75" style="42" customWidth="1"/>
    <col min="6" max="16384" width="8.75" style="1"/>
  </cols>
  <sheetData>
    <row r="1" spans="1:5" s="24" customFormat="1" ht="26.25" x14ac:dyDescent="0.4">
      <c r="A1" s="49" t="s">
        <v>70</v>
      </c>
      <c r="B1" s="49"/>
      <c r="C1" s="49"/>
      <c r="D1" s="49"/>
      <c r="E1" s="49"/>
    </row>
    <row r="3" spans="1:5" x14ac:dyDescent="0.2">
      <c r="C3" s="22"/>
      <c r="D3" s="55" t="s">
        <v>42</v>
      </c>
      <c r="E3" s="56"/>
    </row>
    <row r="4" spans="1:5" x14ac:dyDescent="0.2">
      <c r="C4" s="22"/>
      <c r="D4" s="55" t="s">
        <v>43</v>
      </c>
      <c r="E4" s="56"/>
    </row>
    <row r="5" spans="1:5" x14ac:dyDescent="0.2">
      <c r="C5" s="22"/>
      <c r="D5" s="55" t="s">
        <v>44</v>
      </c>
      <c r="E5" s="56"/>
    </row>
    <row r="6" spans="1:5" x14ac:dyDescent="0.2">
      <c r="C6" s="41"/>
      <c r="D6" s="55" t="s">
        <v>45</v>
      </c>
      <c r="E6" s="56"/>
    </row>
    <row r="7" spans="1:5" x14ac:dyDescent="0.2">
      <c r="C7" s="22"/>
      <c r="D7" s="55" t="s">
        <v>46</v>
      </c>
      <c r="E7" s="56"/>
    </row>
    <row r="8" spans="1:5" x14ac:dyDescent="0.2">
      <c r="C8" s="22"/>
      <c r="D8" s="55" t="s">
        <v>47</v>
      </c>
      <c r="E8" s="56"/>
    </row>
    <row r="9" spans="1:5" ht="39.950000000000003" customHeight="1" x14ac:dyDescent="0.2">
      <c r="C9" s="23"/>
      <c r="D9" s="52" t="s">
        <v>71</v>
      </c>
      <c r="E9" s="52"/>
    </row>
    <row r="10" spans="1:5" s="3" customFormat="1" ht="15.95" customHeight="1" x14ac:dyDescent="0.2">
      <c r="E10" s="42"/>
    </row>
    <row r="11" spans="1:5" ht="36.75" customHeight="1" x14ac:dyDescent="0.2">
      <c r="A11" s="50" t="s">
        <v>68</v>
      </c>
      <c r="B11" s="50"/>
      <c r="C11" s="50"/>
      <c r="D11" s="50"/>
      <c r="E11" s="50"/>
    </row>
    <row r="12" spans="1:5" ht="18" x14ac:dyDescent="0.2">
      <c r="A12" s="51" t="s">
        <v>69</v>
      </c>
      <c r="B12" s="51"/>
      <c r="C12" s="51"/>
      <c r="D12" s="51"/>
      <c r="E12" s="51"/>
    </row>
    <row r="14" spans="1:5" ht="15" thickBot="1" x14ac:dyDescent="0.25"/>
    <row r="15" spans="1:5" ht="15.75" thickBot="1" x14ac:dyDescent="0.25">
      <c r="A15" s="31" t="s">
        <v>64</v>
      </c>
      <c r="B15" s="31" t="s">
        <v>39</v>
      </c>
      <c r="C15" s="53" t="s">
        <v>29</v>
      </c>
      <c r="D15" s="54"/>
      <c r="E15" s="43"/>
    </row>
    <row r="16" spans="1:5" ht="43.5" thickBot="1" x14ac:dyDescent="0.25">
      <c r="A16" s="9"/>
      <c r="B16" s="9">
        <v>5</v>
      </c>
      <c r="C16" s="2" t="s">
        <v>57</v>
      </c>
      <c r="D16" s="26">
        <v>940201</v>
      </c>
      <c r="E16" s="44" t="s">
        <v>73</v>
      </c>
    </row>
    <row r="17" spans="1:5" ht="15" thickBot="1" x14ac:dyDescent="0.25">
      <c r="A17" s="9"/>
      <c r="B17" s="9">
        <v>3.5</v>
      </c>
      <c r="C17" s="2" t="s">
        <v>9</v>
      </c>
      <c r="D17" s="26">
        <v>940204</v>
      </c>
      <c r="E17" s="44"/>
    </row>
    <row r="18" spans="1:5" ht="15" thickBot="1" x14ac:dyDescent="0.25">
      <c r="A18" s="9"/>
      <c r="B18" s="9">
        <v>3.5</v>
      </c>
      <c r="C18" s="2" t="s">
        <v>7</v>
      </c>
      <c r="D18" s="26">
        <v>940210</v>
      </c>
      <c r="E18" s="44"/>
    </row>
    <row r="19" spans="1:5" ht="15" thickBot="1" x14ac:dyDescent="0.25">
      <c r="A19" s="9"/>
      <c r="B19" s="9">
        <v>4</v>
      </c>
      <c r="C19" s="2" t="s">
        <v>11</v>
      </c>
      <c r="D19" s="26">
        <v>940224</v>
      </c>
      <c r="E19" s="44"/>
    </row>
    <row r="20" spans="1:5" ht="15" thickBot="1" x14ac:dyDescent="0.25">
      <c r="A20" s="9"/>
      <c r="B20" s="9">
        <v>3</v>
      </c>
      <c r="C20" s="2" t="s">
        <v>10</v>
      </c>
      <c r="D20" s="26">
        <v>940241</v>
      </c>
      <c r="E20" s="44"/>
    </row>
    <row r="21" spans="1:5" ht="43.5" thickBot="1" x14ac:dyDescent="0.25">
      <c r="A21" s="9"/>
      <c r="B21" s="9">
        <v>3</v>
      </c>
      <c r="C21" s="2" t="s">
        <v>22</v>
      </c>
      <c r="D21" s="26">
        <v>940290</v>
      </c>
      <c r="E21" s="44" t="s">
        <v>76</v>
      </c>
    </row>
    <row r="22" spans="1:5" ht="43.5" thickBot="1" x14ac:dyDescent="0.25">
      <c r="A22" s="9"/>
      <c r="B22" s="9">
        <v>3</v>
      </c>
      <c r="C22" s="2" t="s">
        <v>23</v>
      </c>
      <c r="D22" s="26">
        <v>940295</v>
      </c>
      <c r="E22" s="44" t="s">
        <v>75</v>
      </c>
    </row>
    <row r="23" spans="1:5" ht="15" thickBot="1" x14ac:dyDescent="0.25">
      <c r="A23" s="9"/>
      <c r="B23" s="9">
        <v>3.5</v>
      </c>
      <c r="C23" s="2" t="s">
        <v>15</v>
      </c>
      <c r="D23" s="26">
        <v>940314</v>
      </c>
      <c r="E23" s="44"/>
    </row>
    <row r="24" spans="1:5" ht="29.25" thickBot="1" x14ac:dyDescent="0.25">
      <c r="A24" s="9"/>
      <c r="B24" s="9">
        <v>4</v>
      </c>
      <c r="C24" s="2" t="s">
        <v>2</v>
      </c>
      <c r="D24" s="26">
        <v>940345</v>
      </c>
      <c r="E24" s="44" t="s">
        <v>72</v>
      </c>
    </row>
    <row r="25" spans="1:5" ht="15" thickBot="1" x14ac:dyDescent="0.25">
      <c r="A25" s="9"/>
      <c r="B25" s="9">
        <v>4</v>
      </c>
      <c r="C25" s="2" t="s">
        <v>6</v>
      </c>
      <c r="D25" s="26">
        <v>940412</v>
      </c>
      <c r="E25" s="44"/>
    </row>
    <row r="26" spans="1:5" ht="15" thickBot="1" x14ac:dyDescent="0.25">
      <c r="A26" s="9"/>
      <c r="B26" s="9">
        <v>3.5</v>
      </c>
      <c r="C26" s="2" t="s">
        <v>12</v>
      </c>
      <c r="D26" s="26">
        <v>940423</v>
      </c>
      <c r="E26" s="44" t="s">
        <v>74</v>
      </c>
    </row>
    <row r="27" spans="1:5" ht="15" thickBot="1" x14ac:dyDescent="0.25">
      <c r="A27" s="9"/>
      <c r="B27" s="9">
        <v>3.5</v>
      </c>
      <c r="C27" s="2" t="s">
        <v>13</v>
      </c>
      <c r="D27" s="26">
        <v>950295</v>
      </c>
      <c r="E27" s="44"/>
    </row>
    <row r="28" spans="1:5" ht="15" thickBot="1" x14ac:dyDescent="0.25">
      <c r="A28" s="9"/>
      <c r="B28" s="9">
        <v>3.5</v>
      </c>
      <c r="C28" s="2" t="s">
        <v>18</v>
      </c>
      <c r="D28" s="26">
        <v>960210</v>
      </c>
      <c r="E28" s="44"/>
    </row>
    <row r="29" spans="1:5" ht="15" thickBot="1" x14ac:dyDescent="0.25">
      <c r="A29" s="9"/>
      <c r="B29" s="9">
        <v>3.5</v>
      </c>
      <c r="C29" s="2" t="s">
        <v>16</v>
      </c>
      <c r="D29" s="26">
        <v>960211</v>
      </c>
      <c r="E29" s="44"/>
    </row>
    <row r="30" spans="1:5" ht="15" thickBot="1" x14ac:dyDescent="0.25">
      <c r="A30" s="9"/>
      <c r="B30" s="9">
        <v>3</v>
      </c>
      <c r="C30" s="2" t="s">
        <v>24</v>
      </c>
      <c r="D30" s="26">
        <v>960224</v>
      </c>
      <c r="E30" s="44"/>
    </row>
    <row r="31" spans="1:5" ht="15" thickBot="1" x14ac:dyDescent="0.25">
      <c r="A31" s="9"/>
      <c r="B31" s="9">
        <v>3.5</v>
      </c>
      <c r="C31" s="2" t="s">
        <v>19</v>
      </c>
      <c r="D31" s="26">
        <v>960250</v>
      </c>
      <c r="E31" s="44"/>
    </row>
    <row r="32" spans="1:5" ht="15" thickBot="1" x14ac:dyDescent="0.25">
      <c r="A32" s="9"/>
      <c r="B32" s="9">
        <v>3.5</v>
      </c>
      <c r="C32" s="2" t="s">
        <v>17</v>
      </c>
      <c r="D32" s="26">
        <v>960327</v>
      </c>
      <c r="E32" s="44"/>
    </row>
    <row r="33" spans="1:5" ht="15" thickBot="1" x14ac:dyDescent="0.25">
      <c r="A33" s="9"/>
      <c r="B33" s="9">
        <v>3.5</v>
      </c>
      <c r="C33" s="2" t="s">
        <v>58</v>
      </c>
      <c r="D33" s="26">
        <v>960411</v>
      </c>
      <c r="E33" s="44"/>
    </row>
    <row r="34" spans="1:5" ht="15" thickBot="1" x14ac:dyDescent="0.25">
      <c r="A34" s="9"/>
      <c r="B34" s="9">
        <v>3.5</v>
      </c>
      <c r="C34" s="2" t="s">
        <v>20</v>
      </c>
      <c r="D34" s="26">
        <v>960620</v>
      </c>
      <c r="E34" s="44"/>
    </row>
    <row r="35" spans="1:5" ht="15" thickBot="1" x14ac:dyDescent="0.25">
      <c r="A35" s="9"/>
      <c r="B35" s="9">
        <v>3</v>
      </c>
      <c r="C35" s="2" t="s">
        <v>21</v>
      </c>
      <c r="D35" s="26">
        <v>960625</v>
      </c>
      <c r="E35" s="44"/>
    </row>
    <row r="36" spans="1:5" ht="15" thickBot="1" x14ac:dyDescent="0.25">
      <c r="A36" s="9"/>
      <c r="B36" s="9">
        <v>3.5</v>
      </c>
      <c r="C36" s="2" t="s">
        <v>60</v>
      </c>
      <c r="D36" s="26">
        <v>970209</v>
      </c>
      <c r="E36" s="44"/>
    </row>
    <row r="37" spans="1:5" ht="15" thickBot="1" x14ac:dyDescent="0.25">
      <c r="A37" s="9"/>
      <c r="B37" s="9">
        <v>3</v>
      </c>
      <c r="C37" s="2" t="s">
        <v>59</v>
      </c>
      <c r="D37" s="26">
        <v>970414</v>
      </c>
      <c r="E37" s="44"/>
    </row>
    <row r="38" spans="1:5" ht="15" thickBot="1" x14ac:dyDescent="0.25">
      <c r="A38" s="9"/>
      <c r="B38" s="9">
        <v>2.5</v>
      </c>
      <c r="C38" s="2" t="s">
        <v>14</v>
      </c>
      <c r="D38" s="26">
        <v>970447</v>
      </c>
      <c r="E38" s="44"/>
    </row>
    <row r="39" spans="1:5" ht="15" thickBot="1" x14ac:dyDescent="0.25">
      <c r="A39" s="9"/>
      <c r="B39" s="9">
        <v>5.5</v>
      </c>
      <c r="C39" s="2" t="s">
        <v>1</v>
      </c>
      <c r="D39" s="26">
        <v>1040031</v>
      </c>
      <c r="E39" s="44"/>
    </row>
    <row r="40" spans="1:5" ht="15" thickBot="1" x14ac:dyDescent="0.25">
      <c r="A40" s="9"/>
      <c r="B40" s="9">
        <v>5</v>
      </c>
      <c r="C40" s="2" t="s">
        <v>5</v>
      </c>
      <c r="D40" s="26">
        <v>1040032</v>
      </c>
      <c r="E40" s="44"/>
    </row>
    <row r="41" spans="1:5" ht="15" thickBot="1" x14ac:dyDescent="0.25">
      <c r="A41" s="9"/>
      <c r="B41" s="9">
        <v>5.5</v>
      </c>
      <c r="C41" s="2" t="s">
        <v>0</v>
      </c>
      <c r="D41" s="26">
        <v>1040166</v>
      </c>
      <c r="E41" s="44"/>
    </row>
    <row r="42" spans="1:5" ht="15" thickBot="1" x14ac:dyDescent="0.25">
      <c r="A42" s="9"/>
      <c r="B42" s="9">
        <v>2.5</v>
      </c>
      <c r="C42" s="2" t="s">
        <v>8</v>
      </c>
      <c r="D42" s="26">
        <v>1140051</v>
      </c>
      <c r="E42" s="44"/>
    </row>
    <row r="43" spans="1:5" ht="15" thickBot="1" x14ac:dyDescent="0.25">
      <c r="A43" s="9"/>
      <c r="B43" s="9">
        <v>4</v>
      </c>
      <c r="C43" s="2" t="s">
        <v>3</v>
      </c>
      <c r="D43" s="26">
        <v>2340117</v>
      </c>
      <c r="E43" s="44"/>
    </row>
    <row r="44" spans="1:5" ht="15" thickBot="1" x14ac:dyDescent="0.25">
      <c r="A44" s="9"/>
      <c r="B44" s="9">
        <v>3</v>
      </c>
      <c r="C44" s="2" t="s">
        <v>4</v>
      </c>
      <c r="D44" s="26">
        <v>3240033</v>
      </c>
      <c r="E44" s="44"/>
    </row>
    <row r="45" spans="1:5" ht="15" thickBot="1" x14ac:dyDescent="0.25">
      <c r="A45" s="9"/>
      <c r="B45" s="9">
        <v>1</v>
      </c>
      <c r="C45" s="30" t="s">
        <v>55</v>
      </c>
      <c r="D45" s="26" t="s">
        <v>53</v>
      </c>
      <c r="E45" s="44"/>
    </row>
    <row r="46" spans="1:5" ht="15" thickBot="1" x14ac:dyDescent="0.25">
      <c r="A46" s="9"/>
      <c r="B46" s="9">
        <v>1</v>
      </c>
      <c r="C46" s="30" t="s">
        <v>55</v>
      </c>
      <c r="D46" s="26" t="s">
        <v>54</v>
      </c>
      <c r="E46" s="44"/>
    </row>
    <row r="47" spans="1:5" ht="15.75" thickBot="1" x14ac:dyDescent="0.3">
      <c r="A47" s="38">
        <f>+SUM(A16:A46)</f>
        <v>0</v>
      </c>
      <c r="B47" s="32">
        <f>+SUMPRODUCT(B16:B46,A16:A46)</f>
        <v>0</v>
      </c>
      <c r="C47" s="4" t="s">
        <v>25</v>
      </c>
      <c r="D47" s="26"/>
      <c r="E47" s="26"/>
    </row>
    <row r="48" spans="1:5" ht="13.5" customHeight="1" x14ac:dyDescent="0.2">
      <c r="B48" s="26"/>
      <c r="D48" s="5"/>
      <c r="E48" s="26"/>
    </row>
    <row r="49" spans="1:5" ht="13.5" customHeight="1" thickBot="1" x14ac:dyDescent="0.25">
      <c r="B49" s="26"/>
      <c r="C49" s="48" t="s">
        <v>30</v>
      </c>
      <c r="D49" s="48"/>
      <c r="E49" s="48"/>
    </row>
    <row r="50" spans="1:5" ht="15" thickBot="1" x14ac:dyDescent="0.25">
      <c r="A50" s="10"/>
      <c r="B50" s="10">
        <v>1</v>
      </c>
      <c r="C50" s="2" t="s">
        <v>41</v>
      </c>
      <c r="D50" s="26"/>
      <c r="E50" s="26"/>
    </row>
    <row r="51" spans="1:5" ht="15" thickBot="1" x14ac:dyDescent="0.25">
      <c r="A51" s="11"/>
      <c r="B51" s="11">
        <v>1</v>
      </c>
      <c r="C51" s="2" t="s">
        <v>77</v>
      </c>
      <c r="D51" s="26"/>
      <c r="E51" s="26"/>
    </row>
    <row r="52" spans="1:5" ht="15" thickBot="1" x14ac:dyDescent="0.25">
      <c r="A52" s="11"/>
      <c r="B52" s="11">
        <v>3.5</v>
      </c>
      <c r="C52" s="2" t="s">
        <v>78</v>
      </c>
      <c r="D52" s="26"/>
      <c r="E52" s="26"/>
    </row>
    <row r="53" spans="1:5" ht="15" thickBot="1" x14ac:dyDescent="0.25">
      <c r="A53" s="11"/>
      <c r="B53" s="11">
        <v>3.5</v>
      </c>
      <c r="C53" s="2" t="s">
        <v>79</v>
      </c>
      <c r="D53" s="26"/>
      <c r="E53" s="26"/>
    </row>
    <row r="54" spans="1:5" ht="15" thickBot="1" x14ac:dyDescent="0.25">
      <c r="A54" s="11"/>
      <c r="B54" s="11">
        <v>5</v>
      </c>
      <c r="C54" s="2" t="s">
        <v>80</v>
      </c>
      <c r="D54" s="26" t="s">
        <v>26</v>
      </c>
      <c r="E54" s="26"/>
    </row>
    <row r="55" spans="1:5" ht="15" thickBot="1" x14ac:dyDescent="0.25">
      <c r="A55" s="11"/>
      <c r="B55" s="11">
        <v>4</v>
      </c>
      <c r="C55" s="2" t="s">
        <v>81</v>
      </c>
      <c r="D55" s="26"/>
      <c r="E55" s="26"/>
    </row>
    <row r="56" spans="1:5" ht="15" thickBot="1" x14ac:dyDescent="0.25">
      <c r="A56" s="11"/>
      <c r="B56" s="11">
        <v>3</v>
      </c>
      <c r="C56" s="2" t="s">
        <v>82</v>
      </c>
      <c r="D56" s="26"/>
      <c r="E56" s="26"/>
    </row>
    <row r="57" spans="1:5" ht="15" thickBot="1" x14ac:dyDescent="0.25">
      <c r="A57" s="11"/>
      <c r="B57" s="11">
        <v>0.5</v>
      </c>
      <c r="C57" s="2" t="s">
        <v>83</v>
      </c>
      <c r="D57" s="26"/>
      <c r="E57" s="26"/>
    </row>
    <row r="58" spans="1:5" ht="15" thickBot="1" x14ac:dyDescent="0.25">
      <c r="A58" s="11"/>
      <c r="B58" s="11">
        <v>5</v>
      </c>
      <c r="C58" s="2" t="s">
        <v>84</v>
      </c>
      <c r="D58" s="26"/>
      <c r="E58" s="26"/>
    </row>
    <row r="59" spans="1:5" ht="15" thickBot="1" x14ac:dyDescent="0.25">
      <c r="A59" s="11"/>
      <c r="B59" s="11">
        <v>3.5</v>
      </c>
      <c r="C59" s="2" t="s">
        <v>85</v>
      </c>
      <c r="D59" s="26"/>
      <c r="E59" s="26"/>
    </row>
    <row r="60" spans="1:5" ht="15" thickBot="1" x14ac:dyDescent="0.25">
      <c r="A60" s="11"/>
      <c r="B60" s="11">
        <v>3</v>
      </c>
      <c r="C60" s="2" t="s">
        <v>86</v>
      </c>
      <c r="D60" s="26"/>
      <c r="E60" s="26"/>
    </row>
    <row r="61" spans="1:5" ht="15" thickBot="1" x14ac:dyDescent="0.25">
      <c r="A61" s="11"/>
      <c r="B61" s="11">
        <v>3</v>
      </c>
      <c r="C61" s="2" t="s">
        <v>128</v>
      </c>
      <c r="D61" s="26"/>
      <c r="E61" s="26"/>
    </row>
    <row r="62" spans="1:5" ht="15" thickBot="1" x14ac:dyDescent="0.25">
      <c r="A62" s="11"/>
      <c r="B62" s="11"/>
      <c r="C62" s="2" t="s">
        <v>129</v>
      </c>
      <c r="D62" s="26"/>
      <c r="E62" s="26"/>
    </row>
    <row r="63" spans="1:5" ht="15.75" thickBot="1" x14ac:dyDescent="0.3">
      <c r="B63" s="32">
        <f>+SUMPRODUCT(B50:B62,A50:A62)</f>
        <v>0</v>
      </c>
      <c r="C63" s="4" t="s">
        <v>27</v>
      </c>
      <c r="D63" s="47" t="s">
        <v>49</v>
      </c>
      <c r="E63" s="47"/>
    </row>
    <row r="64" spans="1:5" x14ac:dyDescent="0.2">
      <c r="B64" s="26"/>
      <c r="E64" s="26"/>
    </row>
    <row r="65" spans="1:6" x14ac:dyDescent="0.2">
      <c r="B65" s="26"/>
      <c r="E65" s="26"/>
    </row>
    <row r="66" spans="1:6" ht="15.75" thickBot="1" x14ac:dyDescent="0.25">
      <c r="B66" s="26"/>
      <c r="D66" s="5" t="s">
        <v>62</v>
      </c>
      <c r="E66" s="26"/>
      <c r="F66" s="8"/>
    </row>
    <row r="67" spans="1:6" ht="15" thickBot="1" x14ac:dyDescent="0.25">
      <c r="A67" s="10"/>
      <c r="B67" s="10">
        <v>3</v>
      </c>
      <c r="C67" s="2" t="s">
        <v>87</v>
      </c>
      <c r="D67" s="26"/>
      <c r="E67" s="26"/>
    </row>
    <row r="68" spans="1:6" ht="15" thickBot="1" x14ac:dyDescent="0.25">
      <c r="A68" s="10"/>
      <c r="B68" s="11">
        <v>3</v>
      </c>
      <c r="C68" s="2" t="s">
        <v>88</v>
      </c>
      <c r="D68" s="26"/>
      <c r="E68" s="26"/>
    </row>
    <row r="69" spans="1:6" ht="15" thickBot="1" x14ac:dyDescent="0.25">
      <c r="A69" s="10"/>
      <c r="B69" s="11">
        <v>3.5</v>
      </c>
      <c r="C69" s="2" t="s">
        <v>89</v>
      </c>
      <c r="D69" s="26"/>
      <c r="E69" s="26"/>
    </row>
    <row r="70" spans="1:6" ht="15" thickBot="1" x14ac:dyDescent="0.25">
      <c r="A70" s="10"/>
      <c r="B70" s="11">
        <v>3.5</v>
      </c>
      <c r="C70" s="2" t="s">
        <v>90</v>
      </c>
      <c r="D70" s="26"/>
      <c r="E70" s="26"/>
    </row>
    <row r="71" spans="1:6" ht="15" thickBot="1" x14ac:dyDescent="0.25">
      <c r="A71" s="10"/>
      <c r="B71" s="11">
        <v>3.5</v>
      </c>
      <c r="C71" s="2" t="s">
        <v>91</v>
      </c>
      <c r="D71" s="26"/>
      <c r="E71" s="26"/>
    </row>
    <row r="72" spans="1:6" ht="15" thickBot="1" x14ac:dyDescent="0.25">
      <c r="A72" s="10"/>
      <c r="B72" s="11">
        <v>3.5</v>
      </c>
      <c r="C72" s="2" t="s">
        <v>92</v>
      </c>
      <c r="D72" s="26"/>
      <c r="E72" s="26"/>
    </row>
    <row r="73" spans="1:6" ht="15" thickBot="1" x14ac:dyDescent="0.25">
      <c r="A73" s="10"/>
      <c r="B73" s="11">
        <v>3</v>
      </c>
      <c r="C73" s="2" t="s">
        <v>93</v>
      </c>
      <c r="D73" s="26"/>
      <c r="E73" s="26"/>
    </row>
    <row r="74" spans="1:6" ht="15" thickBot="1" x14ac:dyDescent="0.25">
      <c r="A74" s="10"/>
      <c r="B74" s="11">
        <v>2.5</v>
      </c>
      <c r="C74" s="2" t="s">
        <v>94</v>
      </c>
      <c r="D74" s="26"/>
      <c r="E74" s="26"/>
    </row>
    <row r="75" spans="1:6" ht="15" thickBot="1" x14ac:dyDescent="0.25">
      <c r="A75" s="10"/>
      <c r="B75" s="11">
        <v>3</v>
      </c>
      <c r="C75" s="2" t="s">
        <v>95</v>
      </c>
      <c r="D75" s="26"/>
      <c r="E75" s="26"/>
    </row>
    <row r="76" spans="1:6" ht="15" thickBot="1" x14ac:dyDescent="0.25">
      <c r="A76" s="10"/>
      <c r="B76" s="11">
        <v>3</v>
      </c>
      <c r="C76" s="2" t="s">
        <v>96</v>
      </c>
      <c r="D76" s="26"/>
      <c r="E76" s="26"/>
    </row>
    <row r="77" spans="1:6" ht="15" thickBot="1" x14ac:dyDescent="0.25">
      <c r="A77" s="10"/>
      <c r="B77" s="11">
        <v>2.5</v>
      </c>
      <c r="C77" s="2" t="s">
        <v>97</v>
      </c>
      <c r="D77" s="26"/>
      <c r="E77" s="26"/>
    </row>
    <row r="78" spans="1:6" ht="15" thickBot="1" x14ac:dyDescent="0.25">
      <c r="A78" s="10"/>
      <c r="B78" s="11">
        <v>2.5</v>
      </c>
      <c r="C78" s="2" t="s">
        <v>98</v>
      </c>
      <c r="D78" s="26"/>
      <c r="E78" s="26"/>
    </row>
    <row r="79" spans="1:6" ht="15.75" thickBot="1" x14ac:dyDescent="0.25">
      <c r="A79" s="10"/>
      <c r="B79" s="11"/>
      <c r="C79" s="45" t="s">
        <v>61</v>
      </c>
      <c r="E79" s="26"/>
    </row>
    <row r="80" spans="1:6" ht="15.75" thickBot="1" x14ac:dyDescent="0.25">
      <c r="A80" s="10"/>
      <c r="B80" s="11"/>
      <c r="C80" s="45" t="s">
        <v>61</v>
      </c>
      <c r="E80" s="26"/>
    </row>
    <row r="81" spans="1:5" ht="15.75" thickBot="1" x14ac:dyDescent="0.25">
      <c r="A81" s="10"/>
      <c r="B81" s="11"/>
      <c r="C81" s="45" t="s">
        <v>61</v>
      </c>
      <c r="E81" s="26"/>
    </row>
    <row r="82" spans="1:5" ht="15.75" thickBot="1" x14ac:dyDescent="0.25">
      <c r="A82" s="10"/>
      <c r="B82" s="11"/>
      <c r="C82" s="45" t="s">
        <v>61</v>
      </c>
      <c r="E82" s="26"/>
    </row>
    <row r="83" spans="1:5" ht="15.75" thickBot="1" x14ac:dyDescent="0.25">
      <c r="A83" s="40"/>
      <c r="B83" s="11">
        <v>2</v>
      </c>
      <c r="C83" s="2" t="s">
        <v>99</v>
      </c>
      <c r="D83" s="26"/>
      <c r="E83" s="26"/>
    </row>
    <row r="84" spans="1:5" ht="15" thickBot="1" x14ac:dyDescent="0.25">
      <c r="A84" s="10"/>
      <c r="B84" s="11">
        <v>2.5</v>
      </c>
      <c r="C84" s="2" t="s">
        <v>100</v>
      </c>
      <c r="D84" s="26"/>
      <c r="E84" s="26"/>
    </row>
    <row r="85" spans="1:5" ht="15" thickBot="1" x14ac:dyDescent="0.25">
      <c r="A85" s="10"/>
      <c r="B85" s="11">
        <v>2.5</v>
      </c>
      <c r="C85" s="2" t="s">
        <v>101</v>
      </c>
      <c r="D85" s="26"/>
      <c r="E85" s="26"/>
    </row>
    <row r="86" spans="1:5" ht="15" thickBot="1" x14ac:dyDescent="0.25">
      <c r="A86" s="10"/>
      <c r="B86" s="11">
        <v>2</v>
      </c>
      <c r="C86" s="2" t="s">
        <v>102</v>
      </c>
      <c r="D86" s="26"/>
      <c r="E86" s="26"/>
    </row>
    <row r="87" spans="1:5" ht="15" thickBot="1" x14ac:dyDescent="0.25">
      <c r="A87" s="10"/>
      <c r="B87" s="11">
        <v>3</v>
      </c>
      <c r="C87" s="2" t="s">
        <v>103</v>
      </c>
      <c r="D87" s="26"/>
      <c r="E87" s="26"/>
    </row>
    <row r="88" spans="1:5" ht="15" thickBot="1" x14ac:dyDescent="0.25">
      <c r="A88" s="10"/>
      <c r="B88" s="11">
        <v>2.5</v>
      </c>
      <c r="C88" s="2" t="s">
        <v>104</v>
      </c>
      <c r="D88" s="26"/>
      <c r="E88" s="26"/>
    </row>
    <row r="89" spans="1:5" ht="15" thickBot="1" x14ac:dyDescent="0.25">
      <c r="A89" s="10"/>
      <c r="B89" s="11">
        <v>2</v>
      </c>
      <c r="C89" s="2" t="s">
        <v>105</v>
      </c>
      <c r="D89" s="26"/>
      <c r="E89" s="26"/>
    </row>
    <row r="90" spans="1:5" ht="15" thickBot="1" x14ac:dyDescent="0.25">
      <c r="A90" s="10"/>
      <c r="B90" s="11">
        <v>3</v>
      </c>
      <c r="C90" s="2" t="s">
        <v>106</v>
      </c>
      <c r="D90" s="26"/>
      <c r="E90" s="26"/>
    </row>
    <row r="91" spans="1:5" ht="15" thickBot="1" x14ac:dyDescent="0.25">
      <c r="A91" s="10"/>
      <c r="B91" s="11">
        <v>2.5</v>
      </c>
      <c r="C91" s="2" t="s">
        <v>107</v>
      </c>
      <c r="D91" s="26"/>
      <c r="E91" s="26"/>
    </row>
    <row r="92" spans="1:5" ht="15" thickBot="1" x14ac:dyDescent="0.25">
      <c r="A92" s="10"/>
      <c r="B92" s="11">
        <v>3.5</v>
      </c>
      <c r="C92" s="2" t="s">
        <v>108</v>
      </c>
      <c r="D92" s="26"/>
      <c r="E92" s="26"/>
    </row>
    <row r="93" spans="1:5" ht="15" thickBot="1" x14ac:dyDescent="0.25">
      <c r="A93" s="10"/>
      <c r="B93" s="11">
        <v>2</v>
      </c>
      <c r="C93" s="2" t="s">
        <v>109</v>
      </c>
      <c r="D93" s="26"/>
      <c r="E93" s="26"/>
    </row>
    <row r="94" spans="1:5" ht="15" thickBot="1" x14ac:dyDescent="0.25">
      <c r="A94" s="10"/>
      <c r="B94" s="11">
        <v>2.5</v>
      </c>
      <c r="C94" s="2" t="s">
        <v>110</v>
      </c>
      <c r="D94" s="26"/>
      <c r="E94" s="26"/>
    </row>
    <row r="95" spans="1:5" ht="15" thickBot="1" x14ac:dyDescent="0.25">
      <c r="A95" s="10"/>
      <c r="B95" s="11">
        <v>3.5</v>
      </c>
      <c r="C95" s="2" t="s">
        <v>111</v>
      </c>
      <c r="D95" s="26"/>
      <c r="E95" s="26"/>
    </row>
    <row r="96" spans="1:5" ht="15" thickBot="1" x14ac:dyDescent="0.25">
      <c r="A96" s="10"/>
      <c r="B96" s="11">
        <v>3</v>
      </c>
      <c r="C96" s="2" t="s">
        <v>112</v>
      </c>
      <c r="D96" s="26"/>
      <c r="E96" s="26"/>
    </row>
    <row r="97" spans="1:5" ht="15" thickBot="1" x14ac:dyDescent="0.25">
      <c r="A97" s="10"/>
      <c r="B97" s="11">
        <v>2.5</v>
      </c>
      <c r="C97" s="2" t="s">
        <v>113</v>
      </c>
      <c r="D97" s="26"/>
      <c r="E97" s="26"/>
    </row>
    <row r="98" spans="1:5" ht="15" thickBot="1" x14ac:dyDescent="0.25">
      <c r="A98" s="10"/>
      <c r="B98" s="11">
        <v>3</v>
      </c>
      <c r="C98" s="2" t="s">
        <v>114</v>
      </c>
      <c r="D98" s="26"/>
      <c r="E98" s="26"/>
    </row>
    <row r="99" spans="1:5" ht="15" thickBot="1" x14ac:dyDescent="0.25">
      <c r="A99" s="10"/>
      <c r="B99" s="11">
        <v>2</v>
      </c>
      <c r="C99" s="2" t="s">
        <v>115</v>
      </c>
      <c r="D99" s="26"/>
      <c r="E99" s="26"/>
    </row>
    <row r="100" spans="1:5" ht="15" thickBot="1" x14ac:dyDescent="0.25">
      <c r="A100" s="10"/>
      <c r="B100" s="11">
        <v>3.5</v>
      </c>
      <c r="C100" s="2" t="s">
        <v>116</v>
      </c>
      <c r="D100" s="26"/>
      <c r="E100" s="26"/>
    </row>
    <row r="101" spans="1:5" ht="15" thickBot="1" x14ac:dyDescent="0.25">
      <c r="A101" s="10"/>
      <c r="B101" s="11">
        <v>2.5</v>
      </c>
      <c r="C101" s="2" t="s">
        <v>117</v>
      </c>
      <c r="D101" s="26"/>
      <c r="E101" s="26"/>
    </row>
    <row r="102" spans="1:5" ht="15" thickBot="1" x14ac:dyDescent="0.25">
      <c r="A102" s="10"/>
      <c r="B102" s="11">
        <v>2.5</v>
      </c>
      <c r="C102" s="2" t="s">
        <v>118</v>
      </c>
      <c r="D102" s="26"/>
      <c r="E102" s="26"/>
    </row>
    <row r="103" spans="1:5" ht="15" thickBot="1" x14ac:dyDescent="0.25">
      <c r="A103" s="10"/>
      <c r="B103" s="11">
        <v>2</v>
      </c>
      <c r="C103" s="2" t="s">
        <v>120</v>
      </c>
      <c r="D103" s="26"/>
      <c r="E103" s="26"/>
    </row>
    <row r="104" spans="1:5" ht="15" thickBot="1" x14ac:dyDescent="0.25">
      <c r="A104" s="10"/>
      <c r="B104" s="11">
        <v>2.5</v>
      </c>
      <c r="C104" s="2" t="s">
        <v>119</v>
      </c>
      <c r="D104" s="26"/>
      <c r="E104" s="26"/>
    </row>
    <row r="105" spans="1:5" ht="15.75" thickBot="1" x14ac:dyDescent="0.25">
      <c r="A105" s="10"/>
      <c r="B105" s="11"/>
      <c r="C105" s="45" t="s">
        <v>52</v>
      </c>
      <c r="E105" s="26"/>
    </row>
    <row r="106" spans="1:5" ht="15.75" thickBot="1" x14ac:dyDescent="0.25">
      <c r="A106" s="10"/>
      <c r="B106" s="11"/>
      <c r="C106" s="45" t="s">
        <v>52</v>
      </c>
      <c r="E106" s="26"/>
    </row>
    <row r="107" spans="1:5" ht="15.75" thickBot="1" x14ac:dyDescent="0.25">
      <c r="A107" s="10"/>
      <c r="B107" s="11"/>
      <c r="C107" s="45" t="s">
        <v>52</v>
      </c>
      <c r="E107" s="26"/>
    </row>
    <row r="108" spans="1:5" ht="15.75" thickBot="1" x14ac:dyDescent="0.25">
      <c r="A108" s="10"/>
      <c r="B108" s="11"/>
      <c r="C108" s="45" t="s">
        <v>52</v>
      </c>
      <c r="E108" s="26"/>
    </row>
    <row r="109" spans="1:5" ht="15" thickBot="1" x14ac:dyDescent="0.25">
      <c r="A109" s="10"/>
      <c r="B109" s="11">
        <v>3</v>
      </c>
      <c r="C109" s="2" t="s">
        <v>121</v>
      </c>
      <c r="D109" s="26"/>
      <c r="E109" s="26"/>
    </row>
    <row r="110" spans="1:5" ht="15" thickBot="1" x14ac:dyDescent="0.25">
      <c r="A110" s="10"/>
      <c r="B110" s="11">
        <v>2.5</v>
      </c>
      <c r="C110" s="2" t="s">
        <v>122</v>
      </c>
      <c r="D110" s="26"/>
      <c r="E110" s="26"/>
    </row>
    <row r="111" spans="1:5" ht="15" thickBot="1" x14ac:dyDescent="0.25">
      <c r="A111" s="10"/>
      <c r="B111" s="11">
        <v>2.5</v>
      </c>
      <c r="C111" s="2" t="s">
        <v>123</v>
      </c>
      <c r="D111" s="26"/>
      <c r="E111" s="26"/>
    </row>
    <row r="112" spans="1:5" ht="15" thickBot="1" x14ac:dyDescent="0.25">
      <c r="A112" s="10"/>
      <c r="B112" s="11">
        <v>2</v>
      </c>
      <c r="C112" s="2" t="s">
        <v>124</v>
      </c>
      <c r="D112" s="26"/>
      <c r="E112" s="26"/>
    </row>
    <row r="113" spans="1:5" ht="15.75" thickBot="1" x14ac:dyDescent="0.3">
      <c r="B113" s="32">
        <f>+SUMPRODUCT(B67:B112,A67:A112)</f>
        <v>0</v>
      </c>
      <c r="C113" s="4" t="s">
        <v>31</v>
      </c>
      <c r="D113" s="27"/>
      <c r="E113" s="26"/>
    </row>
    <row r="114" spans="1:5" x14ac:dyDescent="0.2">
      <c r="B114" s="26"/>
      <c r="E114" s="26"/>
    </row>
    <row r="115" spans="1:5" x14ac:dyDescent="0.2">
      <c r="B115" s="26"/>
      <c r="E115" s="26"/>
    </row>
    <row r="116" spans="1:5" ht="14.25" customHeight="1" x14ac:dyDescent="0.2">
      <c r="B116" s="26"/>
      <c r="C116" s="48" t="s">
        <v>35</v>
      </c>
      <c r="D116" s="48"/>
      <c r="E116" s="48"/>
    </row>
    <row r="117" spans="1:5" ht="15.75" thickBot="1" x14ac:dyDescent="0.25">
      <c r="B117" s="26"/>
      <c r="C117" s="8" t="s">
        <v>51</v>
      </c>
      <c r="D117" s="5"/>
      <c r="E117" s="26"/>
    </row>
    <row r="118" spans="1:5" ht="15" thickBot="1" x14ac:dyDescent="0.25">
      <c r="A118" s="10"/>
      <c r="B118" s="10"/>
      <c r="C118" s="21"/>
      <c r="D118" s="6" t="s">
        <v>125</v>
      </c>
      <c r="E118" s="26"/>
    </row>
    <row r="119" spans="1:5" ht="15" thickBot="1" x14ac:dyDescent="0.25">
      <c r="A119" s="10"/>
      <c r="B119" s="10"/>
      <c r="C119" s="21"/>
      <c r="D119" s="6" t="s">
        <v>126</v>
      </c>
      <c r="E119" s="26"/>
    </row>
    <row r="120" spans="1:5" ht="15" thickBot="1" x14ac:dyDescent="0.25">
      <c r="A120" s="10"/>
      <c r="B120" s="10"/>
      <c r="C120" s="21"/>
      <c r="D120" s="6" t="s">
        <v>127</v>
      </c>
      <c r="E120" s="26"/>
    </row>
    <row r="121" spans="1:5" ht="15" thickBot="1" x14ac:dyDescent="0.25">
      <c r="A121" s="10"/>
      <c r="B121" s="10"/>
      <c r="C121" s="21"/>
      <c r="D121" s="6" t="s">
        <v>48</v>
      </c>
      <c r="E121" s="26"/>
    </row>
    <row r="122" spans="1:5" ht="15" thickBot="1" x14ac:dyDescent="0.25">
      <c r="A122" s="10"/>
      <c r="B122" s="10"/>
      <c r="C122" s="21"/>
      <c r="D122" s="6" t="s">
        <v>48</v>
      </c>
      <c r="E122" s="26"/>
    </row>
    <row r="123" spans="1:5" ht="15" thickBot="1" x14ac:dyDescent="0.25">
      <c r="A123" s="10"/>
      <c r="B123" s="10"/>
      <c r="C123" s="21"/>
      <c r="D123" s="6" t="s">
        <v>48</v>
      </c>
      <c r="E123" s="26"/>
    </row>
    <row r="124" spans="1:5" ht="15" thickBot="1" x14ac:dyDescent="0.25">
      <c r="A124" s="10"/>
      <c r="B124" s="10"/>
      <c r="C124" s="21"/>
      <c r="D124" s="6" t="s">
        <v>48</v>
      </c>
      <c r="E124" s="26"/>
    </row>
    <row r="125" spans="1:5" ht="15" thickBot="1" x14ac:dyDescent="0.25">
      <c r="A125" s="10"/>
      <c r="B125" s="10"/>
      <c r="C125" s="21"/>
      <c r="D125" s="6" t="s">
        <v>48</v>
      </c>
      <c r="E125" s="26"/>
    </row>
    <row r="126" spans="1:5" ht="15" thickBot="1" x14ac:dyDescent="0.25">
      <c r="A126" s="10"/>
      <c r="B126" s="10"/>
      <c r="C126" s="21"/>
      <c r="D126" s="6" t="s">
        <v>48</v>
      </c>
      <c r="E126" s="26"/>
    </row>
    <row r="127" spans="1:5" ht="15.75" thickBot="1" x14ac:dyDescent="0.3">
      <c r="B127" s="32">
        <f>+SUMPRODUCT(B118:B126,A118:A126)</f>
        <v>0</v>
      </c>
      <c r="C127" s="4" t="s">
        <v>32</v>
      </c>
      <c r="D127" s="27"/>
      <c r="E127" s="26"/>
    </row>
    <row r="128" spans="1:5" x14ac:dyDescent="0.2">
      <c r="B128" s="26"/>
      <c r="E128" s="26"/>
    </row>
    <row r="129" spans="1:5" x14ac:dyDescent="0.2">
      <c r="B129" s="26"/>
      <c r="E129" s="26"/>
    </row>
    <row r="130" spans="1:5" x14ac:dyDescent="0.2">
      <c r="B130" s="26"/>
      <c r="E130" s="26"/>
    </row>
    <row r="131" spans="1:5" ht="14.25" customHeight="1" x14ac:dyDescent="0.2">
      <c r="B131" s="26"/>
      <c r="C131" s="48" t="s">
        <v>56</v>
      </c>
      <c r="D131" s="48"/>
      <c r="E131" s="48"/>
    </row>
    <row r="132" spans="1:5" ht="15.75" thickBot="1" x14ac:dyDescent="0.25">
      <c r="B132" s="26"/>
      <c r="C132" s="8" t="s">
        <v>51</v>
      </c>
      <c r="E132" s="26"/>
    </row>
    <row r="133" spans="1:5" ht="15" thickBot="1" x14ac:dyDescent="0.25">
      <c r="A133" s="10"/>
      <c r="B133" s="10"/>
      <c r="C133" s="21"/>
      <c r="D133" s="26"/>
      <c r="E133" s="26"/>
    </row>
    <row r="134" spans="1:5" ht="15" thickBot="1" x14ac:dyDescent="0.25">
      <c r="A134" s="11"/>
      <c r="B134" s="11"/>
      <c r="C134" s="21"/>
      <c r="D134" s="26"/>
      <c r="E134" s="26"/>
    </row>
    <row r="135" spans="1:5" ht="15" thickBot="1" x14ac:dyDescent="0.25">
      <c r="A135" s="11"/>
      <c r="B135" s="11"/>
      <c r="C135" s="21"/>
      <c r="D135" s="26"/>
      <c r="E135" s="26"/>
    </row>
    <row r="136" spans="1:5" ht="15" thickBot="1" x14ac:dyDescent="0.25">
      <c r="A136" s="11"/>
      <c r="B136" s="11"/>
      <c r="C136" s="21"/>
      <c r="D136" s="26"/>
      <c r="E136" s="26"/>
    </row>
    <row r="137" spans="1:5" ht="15" thickBot="1" x14ac:dyDescent="0.25">
      <c r="A137" s="11"/>
      <c r="B137" s="11"/>
      <c r="C137" s="21"/>
      <c r="D137" s="26"/>
      <c r="E137" s="26"/>
    </row>
    <row r="138" spans="1:5" ht="15.75" thickBot="1" x14ac:dyDescent="0.25">
      <c r="A138" s="11"/>
      <c r="B138" s="11"/>
      <c r="C138" s="21"/>
      <c r="D138" s="5"/>
      <c r="E138" s="26"/>
    </row>
    <row r="139" spans="1:5" ht="15.75" thickBot="1" x14ac:dyDescent="0.25">
      <c r="A139" s="11"/>
      <c r="B139" s="11"/>
      <c r="C139" s="21"/>
      <c r="D139" s="5"/>
      <c r="E139" s="26"/>
    </row>
    <row r="140" spans="1:5" ht="15.75" thickBot="1" x14ac:dyDescent="0.25">
      <c r="A140" s="11"/>
      <c r="B140" s="11"/>
      <c r="C140" s="21"/>
      <c r="D140" s="5"/>
      <c r="E140" s="26"/>
    </row>
    <row r="141" spans="1:5" ht="15" thickBot="1" x14ac:dyDescent="0.25">
      <c r="A141" s="11"/>
      <c r="B141" s="11"/>
      <c r="C141" s="21"/>
      <c r="D141" s="26"/>
      <c r="E141" s="26"/>
    </row>
    <row r="142" spans="1:5" ht="15" thickBot="1" x14ac:dyDescent="0.25">
      <c r="A142" s="11"/>
      <c r="B142" s="11"/>
      <c r="C142" s="21"/>
      <c r="D142" s="26"/>
      <c r="E142" s="26"/>
    </row>
    <row r="143" spans="1:5" ht="15" thickBot="1" x14ac:dyDescent="0.25">
      <c r="A143" s="11"/>
      <c r="B143" s="11"/>
      <c r="C143" s="21"/>
      <c r="D143" s="26"/>
      <c r="E143" s="26"/>
    </row>
    <row r="144" spans="1:5" ht="15" thickBot="1" x14ac:dyDescent="0.25">
      <c r="A144" s="11"/>
      <c r="B144" s="11"/>
      <c r="C144" s="21"/>
      <c r="D144" s="26"/>
      <c r="E144" s="26"/>
    </row>
    <row r="145" spans="1:5" ht="15" thickBot="1" x14ac:dyDescent="0.25">
      <c r="A145" s="11"/>
      <c r="B145" s="11"/>
      <c r="C145" s="21"/>
      <c r="D145" s="26"/>
      <c r="E145" s="26"/>
    </row>
    <row r="146" spans="1:5" ht="15" thickBot="1" x14ac:dyDescent="0.25">
      <c r="A146" s="11"/>
      <c r="B146" s="11"/>
      <c r="C146" s="21"/>
      <c r="D146" s="26"/>
      <c r="E146" s="26"/>
    </row>
    <row r="147" spans="1:5" ht="15" thickBot="1" x14ac:dyDescent="0.25">
      <c r="A147" s="11"/>
      <c r="B147" s="11"/>
      <c r="C147" s="21"/>
      <c r="D147" s="26"/>
      <c r="E147" s="26"/>
    </row>
    <row r="148" spans="1:5" ht="15" thickBot="1" x14ac:dyDescent="0.25">
      <c r="A148" s="11"/>
      <c r="B148" s="11"/>
      <c r="C148" s="21"/>
      <c r="D148" s="26"/>
      <c r="E148" s="26"/>
    </row>
    <row r="149" spans="1:5" ht="15.75" thickBot="1" x14ac:dyDescent="0.3">
      <c r="B149" s="32">
        <f>+SUMPRODUCT(B133:B148,A133:A148)</f>
        <v>0</v>
      </c>
      <c r="C149" s="4" t="s">
        <v>36</v>
      </c>
      <c r="D149" s="27" t="s">
        <v>63</v>
      </c>
      <c r="E149" s="26"/>
    </row>
    <row r="150" spans="1:5" x14ac:dyDescent="0.2">
      <c r="B150" s="26"/>
      <c r="E150" s="26"/>
    </row>
    <row r="151" spans="1:5" hidden="1" x14ac:dyDescent="0.2">
      <c r="A151" s="1">
        <f>+B156-5.5</f>
        <v>-5.5</v>
      </c>
      <c r="B151" s="26"/>
      <c r="E151" s="26"/>
    </row>
    <row r="152" spans="1:5" x14ac:dyDescent="0.2">
      <c r="B152" s="26"/>
      <c r="E152" s="26"/>
    </row>
    <row r="153" spans="1:5" x14ac:dyDescent="0.2">
      <c r="A153" s="12"/>
      <c r="B153" s="13"/>
      <c r="C153" s="12"/>
      <c r="D153" s="13"/>
      <c r="E153" s="26"/>
    </row>
    <row r="154" spans="1:5" ht="15" x14ac:dyDescent="0.25">
      <c r="A154" s="14" t="s">
        <v>37</v>
      </c>
      <c r="B154" s="13"/>
      <c r="C154" s="12"/>
      <c r="D154" s="13"/>
      <c r="E154" s="26"/>
    </row>
    <row r="155" spans="1:5" ht="15" x14ac:dyDescent="0.25">
      <c r="A155" s="14">
        <f>+B155</f>
        <v>0</v>
      </c>
      <c r="B155" s="15">
        <f>+B47</f>
        <v>0</v>
      </c>
      <c r="C155" s="16" t="s">
        <v>25</v>
      </c>
      <c r="D155" s="28"/>
      <c r="E155" s="26"/>
    </row>
    <row r="156" spans="1:5" ht="15" x14ac:dyDescent="0.25">
      <c r="A156" s="14">
        <f>+MIN(5.5,B156)</f>
        <v>0</v>
      </c>
      <c r="B156" s="17">
        <f>+B63</f>
        <v>0</v>
      </c>
      <c r="C156" s="12" t="s">
        <v>27</v>
      </c>
      <c r="D156" s="46" t="s">
        <v>28</v>
      </c>
      <c r="E156" s="26"/>
    </row>
    <row r="157" spans="1:5" ht="15" x14ac:dyDescent="0.25">
      <c r="A157" s="14">
        <f>+B157</f>
        <v>0</v>
      </c>
      <c r="B157" s="17">
        <f>+B113</f>
        <v>0</v>
      </c>
      <c r="C157" s="12" t="s">
        <v>31</v>
      </c>
      <c r="D157" s="46" t="s">
        <v>50</v>
      </c>
      <c r="E157" s="26"/>
    </row>
    <row r="158" spans="1:5" ht="15" x14ac:dyDescent="0.25">
      <c r="A158" s="14">
        <f>MIN(10,(B158+IF(A151&gt;0,A151,0)))</f>
        <v>0</v>
      </c>
      <c r="B158" s="17">
        <f>+B127</f>
        <v>0</v>
      </c>
      <c r="C158" s="12" t="s">
        <v>33</v>
      </c>
      <c r="D158" s="46" t="s">
        <v>34</v>
      </c>
      <c r="E158" s="26"/>
    </row>
    <row r="159" spans="1:5" ht="15" x14ac:dyDescent="0.25">
      <c r="A159" s="14">
        <f>+MIN(10.5,B159)</f>
        <v>0</v>
      </c>
      <c r="B159" s="17">
        <f>+B149</f>
        <v>0</v>
      </c>
      <c r="C159" s="12" t="s">
        <v>36</v>
      </c>
      <c r="D159" s="13"/>
      <c r="E159" s="26"/>
    </row>
    <row r="160" spans="1:5" ht="15" x14ac:dyDescent="0.25">
      <c r="A160" s="18">
        <f>+SUM(A155:A159)</f>
        <v>0</v>
      </c>
      <c r="B160" s="19"/>
      <c r="C160" s="20" t="s">
        <v>66</v>
      </c>
      <c r="D160" s="19" t="s">
        <v>38</v>
      </c>
      <c r="E160" s="26"/>
    </row>
    <row r="161" spans="1:5" s="36" customFormat="1" ht="15" x14ac:dyDescent="0.25">
      <c r="A161" s="34"/>
      <c r="B161" s="35">
        <f>+B159+B158+B157+B156+B155</f>
        <v>0</v>
      </c>
      <c r="C161" s="36" t="s">
        <v>67</v>
      </c>
      <c r="D161" s="35"/>
      <c r="E161" s="26"/>
    </row>
    <row r="162" spans="1:5" x14ac:dyDescent="0.2">
      <c r="B162" s="26"/>
      <c r="E162" s="26"/>
    </row>
    <row r="163" spans="1:5" x14ac:dyDescent="0.2">
      <c r="A163" s="6"/>
      <c r="B163" s="26"/>
      <c r="D163" s="1"/>
      <c r="E163" s="26"/>
    </row>
    <row r="164" spans="1:5" ht="20.25" x14ac:dyDescent="0.3">
      <c r="A164" s="6"/>
      <c r="B164" s="26"/>
      <c r="C164" s="33" t="s">
        <v>65</v>
      </c>
      <c r="D164" s="7"/>
      <c r="E164" s="26"/>
    </row>
    <row r="165" spans="1:5" ht="15" x14ac:dyDescent="0.25">
      <c r="A165" s="6"/>
      <c r="B165" s="26"/>
      <c r="C165" s="37" t="str">
        <f>IF(A47&lt;31,"לא סיימת את כל קורסי החובה",0)</f>
        <v>לא סיימת את כל קורסי החובה</v>
      </c>
      <c r="D165" s="7"/>
      <c r="E165" s="26"/>
    </row>
    <row r="166" spans="1:5" ht="15" x14ac:dyDescent="0.25">
      <c r="A166" s="6"/>
      <c r="B166" s="26"/>
      <c r="C166" s="37" t="str">
        <f>IF(A156&lt;5.5,"לא סיימת חובות מדעיות",0)</f>
        <v>לא סיימת חובות מדעיות</v>
      </c>
      <c r="D166" s="7"/>
      <c r="E166" s="26"/>
    </row>
    <row r="167" spans="1:5" ht="15" x14ac:dyDescent="0.25">
      <c r="A167" s="6"/>
      <c r="B167" s="26"/>
      <c r="C167" s="37" t="str">
        <f>IF(A160&lt;155,"לא סיימת את מלוא הנקודות לתואר",0)</f>
        <v>לא סיימת את מלוא הנקודות לתואר</v>
      </c>
      <c r="D167" s="7"/>
      <c r="E167" s="26"/>
    </row>
    <row r="168" spans="1:5" ht="15" x14ac:dyDescent="0.25">
      <c r="A168" s="6"/>
      <c r="B168" s="26"/>
      <c r="C168" s="37" t="str">
        <f>IF(SUM(A67:A82)&lt;2,"לא סיימת 2  קורסים עתירי נתונים",0)</f>
        <v>לא סיימת 2  קורסים עתירי נתונים</v>
      </c>
      <c r="D168" s="7"/>
      <c r="E168" s="26"/>
    </row>
    <row r="169" spans="1:5" ht="15" x14ac:dyDescent="0.25">
      <c r="A169" s="6"/>
      <c r="B169" s="26"/>
      <c r="C169" s="39">
        <f>IF(B149&gt;10,"שים לב שמקסימום 10 וחצי נקז בחירה פקולטית נכללים ב 155 נקז לסגירת תואר",0)</f>
        <v>0</v>
      </c>
      <c r="D169" s="7"/>
      <c r="E169" s="26"/>
    </row>
    <row r="170" spans="1:5" ht="15" x14ac:dyDescent="0.25">
      <c r="A170" s="6"/>
      <c r="B170" s="26"/>
      <c r="C170" s="37"/>
      <c r="D170" s="7"/>
      <c r="E170" s="26"/>
    </row>
    <row r="171" spans="1:5" x14ac:dyDescent="0.2">
      <c r="A171" s="6"/>
      <c r="B171" s="26"/>
      <c r="D171" s="7"/>
      <c r="E171" s="26"/>
    </row>
    <row r="172" spans="1:5" x14ac:dyDescent="0.2">
      <c r="A172" s="6"/>
      <c r="B172" s="26"/>
      <c r="D172" s="7"/>
      <c r="E172" s="26"/>
    </row>
    <row r="173" spans="1:5" x14ac:dyDescent="0.2">
      <c r="A173" s="6"/>
      <c r="B173" s="26"/>
      <c r="D173" s="7"/>
      <c r="E173" s="26"/>
    </row>
    <row r="174" spans="1:5" x14ac:dyDescent="0.2">
      <c r="A174" s="6"/>
      <c r="B174" s="26"/>
      <c r="D174" s="7"/>
      <c r="E174" s="26"/>
    </row>
    <row r="175" spans="1:5" x14ac:dyDescent="0.2">
      <c r="A175" s="6"/>
      <c r="B175" s="26"/>
      <c r="D175" s="7" t="s">
        <v>40</v>
      </c>
      <c r="E175" s="26"/>
    </row>
    <row r="176" spans="1:5" ht="21.95" customHeight="1" x14ac:dyDescent="0.2">
      <c r="B176" s="26"/>
      <c r="C176" s="22"/>
      <c r="D176" s="29"/>
      <c r="E176" s="26"/>
    </row>
    <row r="177" spans="2:5" ht="21.95" customHeight="1" x14ac:dyDescent="0.2">
      <c r="B177" s="26"/>
      <c r="C177" s="22"/>
      <c r="D177" s="29"/>
      <c r="E177" s="26"/>
    </row>
    <row r="178" spans="2:5" ht="21.95" customHeight="1" x14ac:dyDescent="0.2">
      <c r="B178" s="26"/>
      <c r="C178" s="22"/>
      <c r="D178" s="29"/>
      <c r="E178" s="26"/>
    </row>
    <row r="179" spans="2:5" ht="21.95" customHeight="1" x14ac:dyDescent="0.2">
      <c r="B179" s="26"/>
      <c r="C179" s="22"/>
      <c r="D179" s="29"/>
      <c r="E179" s="26"/>
    </row>
    <row r="180" spans="2:5" ht="21.95" customHeight="1" x14ac:dyDescent="0.2">
      <c r="B180" s="26"/>
      <c r="C180" s="22"/>
      <c r="D180" s="29"/>
      <c r="E180" s="26"/>
    </row>
    <row r="181" spans="2:5" ht="21.95" customHeight="1" x14ac:dyDescent="0.2">
      <c r="B181" s="26"/>
      <c r="C181" s="22"/>
      <c r="D181" s="29"/>
      <c r="E181" s="26"/>
    </row>
    <row r="182" spans="2:5" ht="21.95" customHeight="1" x14ac:dyDescent="0.2">
      <c r="B182" s="26"/>
      <c r="C182" s="22"/>
      <c r="D182" s="29"/>
      <c r="E182" s="26"/>
    </row>
    <row r="183" spans="2:5" ht="21.95" customHeight="1" x14ac:dyDescent="0.2">
      <c r="B183" s="26"/>
      <c r="C183" s="22"/>
      <c r="D183" s="29"/>
      <c r="E183" s="26"/>
    </row>
    <row r="184" spans="2:5" ht="21.95" customHeight="1" x14ac:dyDescent="0.2">
      <c r="B184" s="26"/>
      <c r="C184" s="22"/>
      <c r="D184" s="29"/>
      <c r="E184" s="26"/>
    </row>
    <row r="185" spans="2:5" ht="21.95" customHeight="1" x14ac:dyDescent="0.2">
      <c r="B185" s="26"/>
      <c r="C185" s="22"/>
      <c r="D185" s="29"/>
      <c r="E185" s="26"/>
    </row>
    <row r="186" spans="2:5" x14ac:dyDescent="0.2">
      <c r="B186" s="26"/>
    </row>
    <row r="187" spans="2:5" x14ac:dyDescent="0.2">
      <c r="B187" s="26"/>
    </row>
    <row r="188" spans="2:5" x14ac:dyDescent="0.2">
      <c r="B188" s="26"/>
    </row>
    <row r="189" spans="2:5" x14ac:dyDescent="0.2">
      <c r="B189" s="26"/>
    </row>
    <row r="190" spans="2:5" x14ac:dyDescent="0.2">
      <c r="B190" s="26"/>
    </row>
    <row r="191" spans="2:5" x14ac:dyDescent="0.2">
      <c r="B191" s="26"/>
    </row>
    <row r="192" spans="2:5" x14ac:dyDescent="0.2">
      <c r="B192" s="26"/>
    </row>
    <row r="193" spans="2:3" x14ac:dyDescent="0.2">
      <c r="B193" s="26"/>
    </row>
    <row r="194" spans="2:3" x14ac:dyDescent="0.2">
      <c r="B194" s="26"/>
    </row>
    <row r="195" spans="2:3" x14ac:dyDescent="0.2">
      <c r="B195" s="26"/>
    </row>
    <row r="196" spans="2:3" x14ac:dyDescent="0.2">
      <c r="B196" s="26"/>
      <c r="C196" s="25"/>
    </row>
    <row r="197" spans="2:3" x14ac:dyDescent="0.2">
      <c r="B197" s="26"/>
      <c r="C197" s="25"/>
    </row>
    <row r="198" spans="2:3" x14ac:dyDescent="0.2">
      <c r="B198" s="26"/>
      <c r="C198" s="25"/>
    </row>
    <row r="199" spans="2:3" x14ac:dyDescent="0.2">
      <c r="B199" s="26"/>
      <c r="C199" s="25"/>
    </row>
    <row r="200" spans="2:3" x14ac:dyDescent="0.2">
      <c r="B200" s="26"/>
      <c r="C200" s="25"/>
    </row>
    <row r="201" spans="2:3" x14ac:dyDescent="0.2">
      <c r="B201" s="26"/>
      <c r="C201" s="25"/>
    </row>
    <row r="202" spans="2:3" x14ac:dyDescent="0.2">
      <c r="B202" s="26"/>
      <c r="C202" s="25"/>
    </row>
    <row r="203" spans="2:3" x14ac:dyDescent="0.2">
      <c r="B203" s="26"/>
      <c r="C203" s="25"/>
    </row>
    <row r="204" spans="2:3" x14ac:dyDescent="0.2">
      <c r="B204" s="26"/>
      <c r="C204" s="25"/>
    </row>
    <row r="205" spans="2:3" x14ac:dyDescent="0.2">
      <c r="B205" s="26"/>
      <c r="C205" s="25"/>
    </row>
    <row r="206" spans="2:3" x14ac:dyDescent="0.2">
      <c r="B206" s="26"/>
      <c r="C206" s="25"/>
    </row>
    <row r="207" spans="2:3" x14ac:dyDescent="0.2">
      <c r="B207" s="26"/>
      <c r="C207" s="25"/>
    </row>
    <row r="208" spans="2:3" x14ac:dyDescent="0.2">
      <c r="B208" s="26"/>
      <c r="C208" s="25"/>
    </row>
    <row r="209" spans="2:3" x14ac:dyDescent="0.2">
      <c r="B209" s="26"/>
      <c r="C209" s="25"/>
    </row>
    <row r="210" spans="2:3" x14ac:dyDescent="0.2">
      <c r="B210" s="26"/>
      <c r="C210" s="25"/>
    </row>
    <row r="211" spans="2:3" x14ac:dyDescent="0.2">
      <c r="B211" s="26"/>
      <c r="C211" s="25"/>
    </row>
    <row r="212" spans="2:3" x14ac:dyDescent="0.2">
      <c r="B212" s="26"/>
      <c r="C212" s="25"/>
    </row>
    <row r="213" spans="2:3" x14ac:dyDescent="0.2">
      <c r="B213" s="26"/>
      <c r="C213" s="25"/>
    </row>
    <row r="214" spans="2:3" x14ac:dyDescent="0.2">
      <c r="B214" s="26"/>
      <c r="C214" s="25"/>
    </row>
    <row r="215" spans="2:3" x14ac:dyDescent="0.2">
      <c r="B215" s="26"/>
      <c r="C215" s="25"/>
    </row>
    <row r="216" spans="2:3" x14ac:dyDescent="0.2">
      <c r="B216" s="26"/>
      <c r="C216" s="25"/>
    </row>
    <row r="217" spans="2:3" x14ac:dyDescent="0.2">
      <c r="B217" s="26"/>
      <c r="C217" s="25"/>
    </row>
    <row r="218" spans="2:3" x14ac:dyDescent="0.2">
      <c r="B218" s="26"/>
      <c r="C218" s="25"/>
    </row>
    <row r="219" spans="2:3" x14ac:dyDescent="0.2">
      <c r="B219" s="26"/>
      <c r="C219" s="25"/>
    </row>
    <row r="220" spans="2:3" x14ac:dyDescent="0.2">
      <c r="B220" s="26"/>
      <c r="C220" s="25"/>
    </row>
    <row r="221" spans="2:3" x14ac:dyDescent="0.2">
      <c r="B221" s="26"/>
      <c r="C221" s="25"/>
    </row>
    <row r="222" spans="2:3" x14ac:dyDescent="0.2">
      <c r="B222" s="26"/>
      <c r="C222" s="25"/>
    </row>
    <row r="223" spans="2:3" x14ac:dyDescent="0.2">
      <c r="B223" s="26"/>
      <c r="C223" s="25"/>
    </row>
    <row r="224" spans="2:3" x14ac:dyDescent="0.2">
      <c r="B224" s="26"/>
      <c r="C224" s="25"/>
    </row>
    <row r="225" spans="2:3" x14ac:dyDescent="0.2">
      <c r="B225" s="26"/>
      <c r="C225" s="25"/>
    </row>
    <row r="226" spans="2:3" x14ac:dyDescent="0.2">
      <c r="B226" s="26"/>
      <c r="C226" s="25"/>
    </row>
    <row r="227" spans="2:3" x14ac:dyDescent="0.2">
      <c r="B227" s="26"/>
      <c r="C227" s="25"/>
    </row>
    <row r="228" spans="2:3" x14ac:dyDescent="0.2">
      <c r="B228" s="26"/>
      <c r="C228" s="25"/>
    </row>
    <row r="229" spans="2:3" x14ac:dyDescent="0.2">
      <c r="B229" s="26"/>
      <c r="C229" s="25"/>
    </row>
    <row r="230" spans="2:3" x14ac:dyDescent="0.2">
      <c r="B230" s="26"/>
      <c r="C230" s="25"/>
    </row>
    <row r="231" spans="2:3" x14ac:dyDescent="0.2">
      <c r="B231" s="26"/>
      <c r="C231" s="25"/>
    </row>
    <row r="232" spans="2:3" x14ac:dyDescent="0.2">
      <c r="B232" s="26"/>
      <c r="C232" s="25"/>
    </row>
    <row r="233" spans="2:3" x14ac:dyDescent="0.2">
      <c r="B233" s="26"/>
      <c r="C233" s="25"/>
    </row>
    <row r="234" spans="2:3" x14ac:dyDescent="0.2">
      <c r="B234" s="26"/>
      <c r="C234" s="25"/>
    </row>
    <row r="235" spans="2:3" x14ac:dyDescent="0.2">
      <c r="B235" s="26"/>
      <c r="C235" s="25"/>
    </row>
    <row r="236" spans="2:3" x14ac:dyDescent="0.2">
      <c r="B236" s="26"/>
      <c r="C236" s="25"/>
    </row>
    <row r="237" spans="2:3" x14ac:dyDescent="0.2">
      <c r="B237" s="26"/>
      <c r="C237" s="25"/>
    </row>
    <row r="238" spans="2:3" x14ac:dyDescent="0.2">
      <c r="B238" s="26"/>
      <c r="C238" s="25"/>
    </row>
    <row r="239" spans="2:3" x14ac:dyDescent="0.2">
      <c r="B239" s="26"/>
      <c r="C239" s="25"/>
    </row>
    <row r="240" spans="2:3" x14ac:dyDescent="0.2">
      <c r="B240" s="26"/>
      <c r="C240" s="25"/>
    </row>
    <row r="241" spans="2:3" x14ac:dyDescent="0.2">
      <c r="B241" s="26"/>
      <c r="C241" s="25"/>
    </row>
    <row r="242" spans="2:3" x14ac:dyDescent="0.2">
      <c r="B242" s="26"/>
      <c r="C242" s="25"/>
    </row>
    <row r="243" spans="2:3" x14ac:dyDescent="0.2">
      <c r="B243" s="26"/>
      <c r="C243" s="25"/>
    </row>
    <row r="244" spans="2:3" x14ac:dyDescent="0.2">
      <c r="B244" s="26"/>
      <c r="C244" s="25"/>
    </row>
    <row r="245" spans="2:3" x14ac:dyDescent="0.2">
      <c r="B245" s="26"/>
      <c r="C245" s="25"/>
    </row>
    <row r="246" spans="2:3" x14ac:dyDescent="0.2">
      <c r="B246" s="26"/>
      <c r="C246" s="25"/>
    </row>
    <row r="247" spans="2:3" x14ac:dyDescent="0.2">
      <c r="B247" s="26"/>
      <c r="C247" s="25"/>
    </row>
    <row r="248" spans="2:3" x14ac:dyDescent="0.2">
      <c r="B248" s="26"/>
      <c r="C248" s="25"/>
    </row>
    <row r="249" spans="2:3" x14ac:dyDescent="0.2">
      <c r="B249" s="26"/>
      <c r="C249" s="25"/>
    </row>
    <row r="250" spans="2:3" x14ac:dyDescent="0.2">
      <c r="B250" s="26"/>
      <c r="C250" s="25"/>
    </row>
    <row r="251" spans="2:3" x14ac:dyDescent="0.2">
      <c r="B251" s="26"/>
      <c r="C251" s="25"/>
    </row>
    <row r="252" spans="2:3" x14ac:dyDescent="0.2">
      <c r="B252" s="26"/>
      <c r="C252" s="25"/>
    </row>
    <row r="253" spans="2:3" x14ac:dyDescent="0.2">
      <c r="B253" s="26"/>
      <c r="C253" s="25"/>
    </row>
    <row r="254" spans="2:3" x14ac:dyDescent="0.2">
      <c r="B254" s="26"/>
      <c r="C254" s="25"/>
    </row>
    <row r="255" spans="2:3" x14ac:dyDescent="0.2">
      <c r="B255" s="26"/>
      <c r="C255" s="25"/>
    </row>
    <row r="256" spans="2:3" x14ac:dyDescent="0.2">
      <c r="B256" s="26"/>
      <c r="C256" s="25"/>
    </row>
    <row r="257" spans="2:3" x14ac:dyDescent="0.2">
      <c r="B257" s="26"/>
      <c r="C257" s="25"/>
    </row>
    <row r="258" spans="2:3" x14ac:dyDescent="0.2">
      <c r="B258" s="26"/>
      <c r="C258" s="25"/>
    </row>
    <row r="259" spans="2:3" x14ac:dyDescent="0.2">
      <c r="B259" s="26"/>
      <c r="C259" s="25"/>
    </row>
    <row r="260" spans="2:3" x14ac:dyDescent="0.2">
      <c r="B260" s="26"/>
      <c r="C260" s="25"/>
    </row>
    <row r="261" spans="2:3" x14ac:dyDescent="0.2">
      <c r="B261" s="26"/>
      <c r="C261" s="25"/>
    </row>
    <row r="262" spans="2:3" x14ac:dyDescent="0.2">
      <c r="B262" s="26"/>
      <c r="C262" s="25"/>
    </row>
    <row r="263" spans="2:3" x14ac:dyDescent="0.2">
      <c r="B263" s="26"/>
      <c r="C263" s="25"/>
    </row>
    <row r="264" spans="2:3" x14ac:dyDescent="0.2">
      <c r="B264" s="26"/>
      <c r="C264" s="25"/>
    </row>
    <row r="265" spans="2:3" x14ac:dyDescent="0.2">
      <c r="B265" s="26"/>
      <c r="C265" s="25"/>
    </row>
    <row r="266" spans="2:3" x14ac:dyDescent="0.2">
      <c r="B266" s="26"/>
      <c r="C266" s="25"/>
    </row>
    <row r="267" spans="2:3" x14ac:dyDescent="0.2">
      <c r="B267" s="26"/>
      <c r="C267" s="25"/>
    </row>
    <row r="268" spans="2:3" x14ac:dyDescent="0.2">
      <c r="B268" s="26"/>
      <c r="C268" s="25"/>
    </row>
    <row r="269" spans="2:3" x14ac:dyDescent="0.2">
      <c r="B269" s="26"/>
      <c r="C269" s="25"/>
    </row>
    <row r="270" spans="2:3" x14ac:dyDescent="0.2">
      <c r="B270" s="26"/>
      <c r="C270" s="25"/>
    </row>
    <row r="271" spans="2:3" x14ac:dyDescent="0.2">
      <c r="B271" s="26"/>
      <c r="C271" s="25"/>
    </row>
    <row r="272" spans="2:3" x14ac:dyDescent="0.2">
      <c r="B272" s="26"/>
      <c r="C272" s="25"/>
    </row>
    <row r="273" spans="2:3" x14ac:dyDescent="0.2">
      <c r="B273" s="26"/>
      <c r="C273" s="25"/>
    </row>
    <row r="274" spans="2:3" x14ac:dyDescent="0.2">
      <c r="B274" s="26"/>
      <c r="C274" s="25"/>
    </row>
    <row r="275" spans="2:3" x14ac:dyDescent="0.2">
      <c r="B275" s="26"/>
      <c r="C275" s="25"/>
    </row>
    <row r="276" spans="2:3" x14ac:dyDescent="0.2">
      <c r="B276" s="26"/>
      <c r="C276" s="25"/>
    </row>
    <row r="277" spans="2:3" x14ac:dyDescent="0.2">
      <c r="B277" s="26"/>
      <c r="C277" s="25"/>
    </row>
    <row r="278" spans="2:3" x14ac:dyDescent="0.2">
      <c r="B278" s="26"/>
      <c r="C278" s="25"/>
    </row>
    <row r="279" spans="2:3" x14ac:dyDescent="0.2">
      <c r="B279" s="26"/>
      <c r="C279" s="25"/>
    </row>
    <row r="280" spans="2:3" x14ac:dyDescent="0.2">
      <c r="B280" s="26"/>
      <c r="C280" s="25"/>
    </row>
    <row r="281" spans="2:3" x14ac:dyDescent="0.2">
      <c r="B281" s="26"/>
      <c r="C281" s="25"/>
    </row>
    <row r="282" spans="2:3" x14ac:dyDescent="0.2">
      <c r="B282" s="26"/>
      <c r="C282" s="25"/>
    </row>
    <row r="283" spans="2:3" x14ac:dyDescent="0.2">
      <c r="B283" s="26"/>
      <c r="C283" s="25"/>
    </row>
    <row r="284" spans="2:3" x14ac:dyDescent="0.2">
      <c r="B284" s="26"/>
      <c r="C284" s="25"/>
    </row>
    <row r="285" spans="2:3" x14ac:dyDescent="0.2">
      <c r="B285" s="26"/>
      <c r="C285" s="25"/>
    </row>
    <row r="286" spans="2:3" x14ac:dyDescent="0.2">
      <c r="B286" s="26"/>
      <c r="C286" s="25"/>
    </row>
    <row r="287" spans="2:3" x14ac:dyDescent="0.2">
      <c r="B287" s="26"/>
      <c r="C287" s="25"/>
    </row>
    <row r="288" spans="2:3" x14ac:dyDescent="0.2">
      <c r="B288" s="26"/>
      <c r="C288" s="25"/>
    </row>
    <row r="289" spans="2:3" x14ac:dyDescent="0.2">
      <c r="B289" s="26"/>
      <c r="C289" s="25"/>
    </row>
    <row r="290" spans="2:3" x14ac:dyDescent="0.2">
      <c r="B290" s="26"/>
      <c r="C290" s="25"/>
    </row>
    <row r="291" spans="2:3" x14ac:dyDescent="0.2">
      <c r="B291" s="26"/>
      <c r="C291" s="25"/>
    </row>
    <row r="292" spans="2:3" x14ac:dyDescent="0.2">
      <c r="B292" s="26"/>
      <c r="C292" s="25"/>
    </row>
    <row r="293" spans="2:3" x14ac:dyDescent="0.2">
      <c r="B293" s="26"/>
      <c r="C293" s="25"/>
    </row>
    <row r="294" spans="2:3" x14ac:dyDescent="0.2">
      <c r="B294" s="26"/>
      <c r="C294" s="25"/>
    </row>
    <row r="295" spans="2:3" x14ac:dyDescent="0.2">
      <c r="B295" s="26"/>
      <c r="C295" s="25"/>
    </row>
    <row r="296" spans="2:3" x14ac:dyDescent="0.2">
      <c r="B296" s="26"/>
      <c r="C296" s="25"/>
    </row>
    <row r="297" spans="2:3" x14ac:dyDescent="0.2">
      <c r="B297" s="26"/>
      <c r="C297" s="25"/>
    </row>
    <row r="298" spans="2:3" x14ac:dyDescent="0.2">
      <c r="B298" s="26"/>
      <c r="C298" s="25"/>
    </row>
    <row r="299" spans="2:3" x14ac:dyDescent="0.2">
      <c r="B299" s="26"/>
      <c r="C299" s="25"/>
    </row>
    <row r="300" spans="2:3" x14ac:dyDescent="0.2">
      <c r="B300" s="26"/>
      <c r="C300" s="25"/>
    </row>
    <row r="301" spans="2:3" x14ac:dyDescent="0.2">
      <c r="B301" s="26"/>
      <c r="C301" s="25"/>
    </row>
    <row r="302" spans="2:3" x14ac:dyDescent="0.2">
      <c r="B302" s="26"/>
      <c r="C302" s="25"/>
    </row>
    <row r="303" spans="2:3" x14ac:dyDescent="0.2">
      <c r="B303" s="26"/>
      <c r="C303" s="25"/>
    </row>
    <row r="304" spans="2:3" x14ac:dyDescent="0.2">
      <c r="B304" s="26"/>
      <c r="C304" s="25"/>
    </row>
    <row r="305" spans="2:3" x14ac:dyDescent="0.2">
      <c r="B305" s="26"/>
      <c r="C305" s="25"/>
    </row>
    <row r="306" spans="2:3" x14ac:dyDescent="0.2">
      <c r="B306" s="26"/>
      <c r="C306" s="25"/>
    </row>
    <row r="307" spans="2:3" x14ac:dyDescent="0.2">
      <c r="B307" s="26"/>
      <c r="C307" s="25"/>
    </row>
    <row r="308" spans="2:3" x14ac:dyDescent="0.2">
      <c r="C308" s="25"/>
    </row>
    <row r="309" spans="2:3" x14ac:dyDescent="0.2">
      <c r="C309" s="25"/>
    </row>
    <row r="310" spans="2:3" x14ac:dyDescent="0.2">
      <c r="C310" s="25"/>
    </row>
    <row r="311" spans="2:3" x14ac:dyDescent="0.2">
      <c r="C311" s="25"/>
    </row>
    <row r="312" spans="2:3" x14ac:dyDescent="0.2">
      <c r="C312" s="25"/>
    </row>
    <row r="313" spans="2:3" x14ac:dyDescent="0.2">
      <c r="C313" s="25"/>
    </row>
    <row r="314" spans="2:3" x14ac:dyDescent="0.2">
      <c r="C314" s="25"/>
    </row>
    <row r="315" spans="2:3" x14ac:dyDescent="0.2">
      <c r="C315" s="25"/>
    </row>
  </sheetData>
  <sheetProtection sheet="1" objects="1" scenarios="1"/>
  <protectedRanges>
    <protectedRange sqref="A16:A46" name="Range13"/>
    <protectedRange sqref="A67:A112" name="Range11"/>
    <protectedRange sqref="C176:D185" name="Range9"/>
    <protectedRange sqref="E133:E148 A133:B148" name="Range7"/>
    <protectedRange sqref="E118:E122 A118:B122" name="Range5"/>
    <protectedRange sqref="E50:E62 B50:B62" name="Range3"/>
    <protectedRange sqref="C3:C10" name="Range1"/>
    <protectedRange sqref="E16:E46 B16:B46" name="Range2"/>
    <protectedRange sqref="E67 B67 B69:B112 E69:E112" name="Range4"/>
    <protectedRange sqref="C133:C140 A123:C126 E123:E126" name="Range6"/>
    <protectedRange sqref="E68 B68" name="Range4_1"/>
    <protectedRange sqref="C118:C126" name="Range10"/>
    <protectedRange sqref="A50:A62" name="Range12"/>
  </protectedRanges>
  <sortState xmlns:xlrd2="http://schemas.microsoft.com/office/spreadsheetml/2017/richdata2" ref="A16:E46">
    <sortCondition ref="D16:D46"/>
  </sortState>
  <mergeCells count="15">
    <mergeCell ref="D63:E63"/>
    <mergeCell ref="C116:E116"/>
    <mergeCell ref="C131:E131"/>
    <mergeCell ref="A1:E1"/>
    <mergeCell ref="A11:E11"/>
    <mergeCell ref="A12:E12"/>
    <mergeCell ref="D9:E9"/>
    <mergeCell ref="C49:E49"/>
    <mergeCell ref="C15:D15"/>
    <mergeCell ref="D3:E3"/>
    <mergeCell ref="D4:E4"/>
    <mergeCell ref="D5:E5"/>
    <mergeCell ref="D6:E6"/>
    <mergeCell ref="D7:E7"/>
    <mergeCell ref="D8:E8"/>
  </mergeCells>
  <pageMargins left="0.7" right="0.7" top="0.75" bottom="0.75" header="0.3" footer="0.3"/>
  <pageSetup scale="63" orientation="portrait" horizontalDpi="4294967293" r:id="rId1"/>
  <rowBreaks count="3" manualBreakCount="3">
    <brk id="64" max="16383" man="1"/>
    <brk id="114" max="16383" man="1"/>
    <brk id="1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Sheet2</vt:lpstr>
      <vt:lpstr>Sheet2!WPrint_Area_W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רכזת סטודנטים לתואר ראשון - מדעי הנתונים וההחלטות</cp:lastModifiedBy>
  <dcterms:created xsi:type="dcterms:W3CDTF">2019-10-28T17:13:51Z</dcterms:created>
  <dcterms:modified xsi:type="dcterms:W3CDTF">2026-01-04T13:11:33Z</dcterms:modified>
</cp:coreProperties>
</file>